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anis\Desktop\"/>
    </mc:Choice>
  </mc:AlternateContent>
  <xr:revisionPtr revIDLastSave="0" documentId="13_ncr:1_{BE65531B-1D83-4E47-B682-D8570137159D}" xr6:coauthVersionLast="47" xr6:coauthVersionMax="47" xr10:uidLastSave="{00000000-0000-0000-0000-000000000000}"/>
  <bookViews>
    <workbookView xWindow="-108" yWindow="-108" windowWidth="30936" windowHeight="16776" xr2:uid="{1006EE02-69B9-404F-90A4-02B120794116}"/>
  </bookViews>
  <sheets>
    <sheet name="Indikativs troksna kalkulato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C38" i="2"/>
  <c r="I37" i="2" s="1"/>
  <c r="B38" i="2"/>
  <c r="H37" i="2" s="1"/>
  <c r="E48" i="2"/>
  <c r="H2" i="2"/>
  <c r="H7" i="2" s="1"/>
  <c r="L7" i="2" s="1"/>
  <c r="I2" i="2"/>
  <c r="I13" i="2" s="1"/>
  <c r="M13" i="2" s="1"/>
  <c r="J2" i="2"/>
  <c r="J19" i="2" s="1"/>
  <c r="N19" i="2" s="1"/>
  <c r="J37" i="2" l="1"/>
  <c r="N37" i="2" s="1"/>
  <c r="M37" i="2"/>
  <c r="L37" i="2"/>
  <c r="I31" i="2"/>
  <c r="M31" i="2" s="1"/>
  <c r="J31" i="2"/>
  <c r="H31" i="2"/>
  <c r="L31" i="2" s="1"/>
  <c r="H30" i="2"/>
  <c r="L30" i="2" s="1"/>
  <c r="H29" i="2"/>
  <c r="L29" i="2" s="1"/>
  <c r="J18" i="2"/>
  <c r="N18" i="2" s="1"/>
  <c r="H9" i="2"/>
  <c r="L9" i="2" s="1"/>
  <c r="H6" i="2"/>
  <c r="L6" i="2" s="1"/>
  <c r="I6" i="2"/>
  <c r="M6" i="2" s="1"/>
  <c r="J6" i="2"/>
  <c r="N6" i="2" s="1"/>
  <c r="N31" i="2"/>
  <c r="J25" i="2"/>
  <c r="N25" i="2" s="1"/>
  <c r="J12" i="2"/>
  <c r="N12" i="2" s="1"/>
  <c r="H19" i="2"/>
  <c r="L19" i="2" s="1"/>
  <c r="I16" i="2"/>
  <c r="M16" i="2" s="1"/>
  <c r="I15" i="2"/>
  <c r="M15" i="2" s="1"/>
  <c r="H13" i="2"/>
  <c r="L13" i="2" s="1"/>
  <c r="I12" i="2"/>
  <c r="M12" i="2" s="1"/>
  <c r="H10" i="2"/>
  <c r="L10" i="2" s="1"/>
  <c r="I25" i="2"/>
  <c r="M25" i="2" s="1"/>
  <c r="H28" i="2"/>
  <c r="L28" i="2" s="1"/>
  <c r="H25" i="2"/>
  <c r="L25" i="2" s="1"/>
  <c r="I22" i="2"/>
  <c r="M22" i="2" s="1"/>
  <c r="J23" i="2"/>
  <c r="N23" i="2" s="1"/>
  <c r="H17" i="2"/>
  <c r="L17" i="2" s="1"/>
  <c r="J21" i="2"/>
  <c r="N21" i="2" s="1"/>
  <c r="I19" i="2"/>
  <c r="M19" i="2" s="1"/>
  <c r="J24" i="2"/>
  <c r="N24" i="2" s="1"/>
  <c r="I18" i="2"/>
  <c r="M18" i="2" s="1"/>
  <c r="H12" i="2"/>
  <c r="L12" i="2" s="1"/>
  <c r="J27" i="2"/>
  <c r="N27" i="2" s="1"/>
  <c r="J30" i="2"/>
  <c r="N30" i="2" s="1"/>
  <c r="I24" i="2"/>
  <c r="M24" i="2" s="1"/>
  <c r="H18" i="2"/>
  <c r="L18" i="2" s="1"/>
  <c r="J10" i="2"/>
  <c r="N10" i="2" s="1"/>
  <c r="I27" i="2"/>
  <c r="M27" i="2" s="1"/>
  <c r="I30" i="2"/>
  <c r="M30" i="2" s="1"/>
  <c r="H24" i="2"/>
  <c r="L24" i="2" s="1"/>
  <c r="J17" i="2"/>
  <c r="N17" i="2" s="1"/>
  <c r="I10" i="2"/>
  <c r="M10" i="2" s="1"/>
  <c r="J22" i="2"/>
  <c r="N22" i="2" s="1"/>
  <c r="J29" i="2"/>
  <c r="N29" i="2" s="1"/>
  <c r="I23" i="2"/>
  <c r="M23" i="2" s="1"/>
  <c r="H16" i="2"/>
  <c r="L16" i="2" s="1"/>
  <c r="J9" i="2"/>
  <c r="N9" i="2" s="1"/>
  <c r="H22" i="2"/>
  <c r="L22" i="2" s="1"/>
  <c r="I29" i="2"/>
  <c r="M29" i="2" s="1"/>
  <c r="H23" i="2"/>
  <c r="L23" i="2" s="1"/>
  <c r="J15" i="2"/>
  <c r="N15" i="2" s="1"/>
  <c r="I9" i="2"/>
  <c r="M9" i="2" s="1"/>
  <c r="I17" i="2"/>
  <c r="M17" i="2" s="1"/>
  <c r="J28" i="2"/>
  <c r="N28" i="2" s="1"/>
  <c r="I21" i="2"/>
  <c r="M21" i="2" s="1"/>
  <c r="H15" i="2"/>
  <c r="L15" i="2" s="1"/>
  <c r="J8" i="2"/>
  <c r="N8" i="2" s="1"/>
  <c r="J16" i="2"/>
  <c r="N16" i="2" s="1"/>
  <c r="I28" i="2"/>
  <c r="M28" i="2" s="1"/>
  <c r="H21" i="2"/>
  <c r="L21" i="2" s="1"/>
  <c r="J14" i="2"/>
  <c r="N14" i="2" s="1"/>
  <c r="I8" i="2"/>
  <c r="M8" i="2" s="1"/>
  <c r="J11" i="2"/>
  <c r="N11" i="2" s="1"/>
  <c r="H27" i="2"/>
  <c r="L27" i="2" s="1"/>
  <c r="J20" i="2"/>
  <c r="N20" i="2" s="1"/>
  <c r="I14" i="2"/>
  <c r="M14" i="2" s="1"/>
  <c r="H8" i="2"/>
  <c r="L8" i="2" s="1"/>
  <c r="I11" i="2"/>
  <c r="M11" i="2" s="1"/>
  <c r="J26" i="2"/>
  <c r="N26" i="2" s="1"/>
  <c r="I20" i="2"/>
  <c r="M20" i="2" s="1"/>
  <c r="H14" i="2"/>
  <c r="L14" i="2" s="1"/>
  <c r="J7" i="2"/>
  <c r="N7" i="2" s="1"/>
  <c r="H11" i="2"/>
  <c r="L11" i="2" s="1"/>
  <c r="I26" i="2"/>
  <c r="M26" i="2" s="1"/>
  <c r="H20" i="2"/>
  <c r="L20" i="2" s="1"/>
  <c r="J13" i="2"/>
  <c r="N13" i="2" s="1"/>
  <c r="I7" i="2"/>
  <c r="M7" i="2" s="1"/>
  <c r="H26" i="2"/>
  <c r="L26" i="2" s="1"/>
  <c r="L39" i="2" l="1"/>
  <c r="C44" i="2" s="1"/>
  <c r="M39" i="2"/>
  <c r="D44" i="2" s="1"/>
  <c r="N39" i="2"/>
  <c r="E4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tc={8E82931C-9D60-46FF-95B0-2BB5D201F53C}</author>
    <author>tc={6E3767EF-A84B-425A-983B-88C533C2C21B}</author>
  </authors>
  <commentList>
    <comment ref="C40" authorId="0" shapeId="0" xr:uid="{8E82931C-9D60-46FF-95B0-2BB5D201F53C}">
      <text>
        <t>[Threaded comment]
Your version of Excel allows you to read this threaded comment; however, any edits to it will get removed if the file is opened in a newer version of Excel. Learn more: https://go.microsoft.com/fwlink/?linkid=870924
Comment:
    Tabula aizpildās automātiski no "Pirmais" un "Otrais" solis</t>
      </text>
    </comment>
    <comment ref="D47" authorId="1" shapeId="0" xr:uid="{6E3767EF-A84B-425A-983B-88C533C2C21B}">
      <text>
        <t>[Threaded comment]
Your version of Excel allows you to read this threaded comment; however, any edits to it will get removed if the file is opened in a newer version of Excel. Learn more: https://go.microsoft.com/fwlink/?linkid=870924
Comment:
    Aprēķinātā skaņas jauda no "Trešais solis". Jāizvērtē katram diennakts periodam atsevišķi</t>
      </text>
    </comment>
  </commentList>
</comments>
</file>

<file path=xl/sharedStrings.xml><?xml version="1.0" encoding="utf-8"?>
<sst xmlns="http://schemas.openxmlformats.org/spreadsheetml/2006/main" count="69" uniqueCount="34">
  <si>
    <t>Trokšņa avota nosaukums</t>
  </si>
  <si>
    <t>Trokšņa avota darba laiks gadā, stundas</t>
  </si>
  <si>
    <t xml:space="preserve">Diena </t>
  </si>
  <si>
    <t>(07.00-19.00)</t>
  </si>
  <si>
    <t>Vakars</t>
  </si>
  <si>
    <t xml:space="preserve"> (19.00-23.00)</t>
  </si>
  <si>
    <t>Nakts</t>
  </si>
  <si>
    <t xml:space="preserve"> (23.00-07.00)</t>
  </si>
  <si>
    <t xml:space="preserve">Vakars </t>
  </si>
  <si>
    <t>(19.00-23.00)</t>
  </si>
  <si>
    <t>Kopējais skaņas jaudas līmenis, ņemot vērā darba laika korekciju, LWA, dB</t>
  </si>
  <si>
    <t xml:space="preserve"> </t>
  </si>
  <si>
    <t>Skaņas jauda, LWA, dB</t>
  </si>
  <si>
    <t>Maksimālais plānotais spridzināšanas reižu skaits gada laikā</t>
  </si>
  <si>
    <t>Aptuvenā vienas spridzināšanas reizes platība, m2</t>
  </si>
  <si>
    <t>Vienas spridzināšanas reizes ietekmes ilgums, s</t>
  </si>
  <si>
    <r>
      <t>Vienas spridzināšanas reizes radītais skaņas jaudas līmenis, L</t>
    </r>
    <r>
      <rPr>
        <b/>
        <vertAlign val="subscript"/>
        <sz val="11"/>
        <color rgb="FF000000"/>
        <rFont val="Calibri"/>
        <family val="2"/>
      </rPr>
      <t>WA,</t>
    </r>
    <r>
      <rPr>
        <b/>
        <sz val="11"/>
        <color rgb="FF000000"/>
        <rFont val="Calibri"/>
        <family val="2"/>
      </rPr>
      <t xml:space="preserve"> dB</t>
    </r>
  </si>
  <si>
    <t>Pirmais solis</t>
  </si>
  <si>
    <t>Trešais solis</t>
  </si>
  <si>
    <t>Otrais solis (ja attiecināms)</t>
  </si>
  <si>
    <t>Ekskavators</t>
  </si>
  <si>
    <t>Buldozers</t>
  </si>
  <si>
    <t>Drupinātājs</t>
  </si>
  <si>
    <t>...</t>
  </si>
  <si>
    <t>100000 t</t>
  </si>
  <si>
    <r>
      <t>Skaņas jaudas līmenis, L</t>
    </r>
    <r>
      <rPr>
        <b/>
        <vertAlign val="subscript"/>
        <sz val="14"/>
        <color rgb="FF000000"/>
        <rFont val="Calibri"/>
        <family val="2"/>
      </rPr>
      <t>WA,</t>
    </r>
    <r>
      <rPr>
        <b/>
        <sz val="14"/>
        <color rgb="FF000000"/>
        <rFont val="Calibri"/>
        <family val="2"/>
      </rPr>
      <t xml:space="preserve"> dB</t>
    </r>
  </si>
  <si>
    <r>
      <t>Maksimālais plānotais ieguves apjoms gadā, t/gadā vai m</t>
    </r>
    <r>
      <rPr>
        <b/>
        <vertAlign val="superscript"/>
        <sz val="18"/>
        <color rgb="FF000000"/>
        <rFont val="Calibri"/>
        <family val="2"/>
      </rPr>
      <t>3</t>
    </r>
    <r>
      <rPr>
        <b/>
        <sz val="18"/>
        <color rgb="FF000000"/>
        <rFont val="Calibri"/>
        <family val="2"/>
      </rPr>
      <t>/gadā (pamats uz kā aizpildīts indikatīvais trokšņa kalkulators)</t>
    </r>
  </si>
  <si>
    <t xml:space="preserve">Ceturtais solis </t>
  </si>
  <si>
    <t>Skaņas spiediena līmenis troksni jutīgajā teritorijā, dB(A)</t>
  </si>
  <si>
    <t>Urbšanas iekārta</t>
  </si>
  <si>
    <t>Frontālais iekrāvējs B</t>
  </si>
  <si>
    <t>Frontālais iekrāvējs A</t>
  </si>
  <si>
    <t>Norādāmā informācija par spridzināšanu (ja attiecināms)</t>
  </si>
  <si>
    <t>Attālums no derīgo izrakteņu ieguves vietas tuvākās robežas līdz troksni jutīgai teritorijai,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</si>
</sst>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0"/>
      <color theme="8" tint="-0.249977111117893"/>
      <name val="Calibri"/>
      <family val="2"/>
    </font>
    <font>
      <b/>
      <sz val="20"/>
      <color rgb="FFC00000"/>
      <name val="Calibri"/>
      <family val="2"/>
    </font>
    <font>
      <b/>
      <sz val="20"/>
      <color theme="1"/>
      <name val="Calibri"/>
      <family val="2"/>
    </font>
    <font>
      <b/>
      <sz val="20"/>
      <color rgb="FF000000"/>
      <name val="Calibri"/>
      <family val="2"/>
    </font>
    <font>
      <sz val="20"/>
      <color theme="1"/>
      <name val="Calibri"/>
      <family val="2"/>
    </font>
    <font>
      <b/>
      <sz val="18"/>
      <color rgb="FF000000"/>
      <name val="Calibri"/>
      <family val="2"/>
    </font>
    <font>
      <b/>
      <vertAlign val="superscript"/>
      <sz val="18"/>
      <color rgb="FF000000"/>
      <name val="Calibri"/>
      <family val="2"/>
    </font>
    <font>
      <b/>
      <sz val="14"/>
      <color rgb="FF000000"/>
      <name val="Calibri"/>
      <family val="2"/>
    </font>
    <font>
      <b/>
      <vertAlign val="subscript"/>
      <sz val="14"/>
      <color rgb="FF000000"/>
      <name val="Calibri"/>
      <family val="2"/>
    </font>
    <font>
      <sz val="12"/>
      <color theme="1"/>
      <name val="Calibri"/>
      <family val="2"/>
    </font>
    <font>
      <b/>
      <sz val="22"/>
      <color theme="8" tint="-0.249977111117893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4" fillId="0" borderId="16" xfId="0" applyFont="1" applyBorder="1" applyAlignment="1" applyProtection="1">
      <alignment horizontal="center" vertical="center" wrapText="1"/>
      <protection locked="0" hidden="1"/>
    </xf>
    <xf numFmtId="0" fontId="4" fillId="0" borderId="17" xfId="0" applyFont="1" applyBorder="1" applyAlignment="1" applyProtection="1">
      <alignment horizontal="center" vertical="center" wrapText="1"/>
      <protection locked="0" hidden="1"/>
    </xf>
    <xf numFmtId="0" fontId="4" fillId="0" borderId="18" xfId="0" applyFont="1" applyBorder="1" applyAlignment="1" applyProtection="1">
      <alignment horizontal="center" vertical="center" wrapText="1"/>
      <protection locked="0" hidden="1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center"/>
      <protection hidden="1"/>
    </xf>
    <xf numFmtId="0" fontId="4" fillId="2" borderId="0" xfId="1" applyFont="1" applyFill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1" fontId="4" fillId="2" borderId="0" xfId="0" applyNumberFormat="1" applyFont="1" applyFill="1"/>
    <xf numFmtId="0" fontId="10" fillId="2" borderId="0" xfId="0" applyFont="1" applyFill="1"/>
    <xf numFmtId="0" fontId="6" fillId="2" borderId="0" xfId="0" applyFont="1" applyFill="1"/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1" fontId="5" fillId="3" borderId="0" xfId="0" applyNumberFormat="1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1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Protection="1">
      <protection hidden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13" fillId="4" borderId="3" xfId="0" applyFont="1" applyFill="1" applyBorder="1" applyAlignment="1" applyProtection="1">
      <alignment horizontal="center" vertical="center" wrapText="1"/>
      <protection hidden="1"/>
    </xf>
    <xf numFmtId="0" fontId="13" fillId="4" borderId="7" xfId="0" applyFont="1" applyFill="1" applyBorder="1" applyAlignment="1" applyProtection="1">
      <alignment horizontal="center" vertical="center" wrapText="1"/>
      <protection hidden="1"/>
    </xf>
    <xf numFmtId="0" fontId="13" fillId="4" borderId="8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1" fontId="7" fillId="4" borderId="6" xfId="0" applyNumberFormat="1" applyFont="1" applyFill="1" applyBorder="1" applyAlignment="1" applyProtection="1">
      <alignment horizontal="center"/>
      <protection hidden="1"/>
    </xf>
    <xf numFmtId="1" fontId="7" fillId="4" borderId="7" xfId="0" applyNumberFormat="1" applyFont="1" applyFill="1" applyBorder="1" applyAlignment="1" applyProtection="1">
      <alignment horizontal="center"/>
      <protection hidden="1"/>
    </xf>
    <xf numFmtId="1" fontId="7" fillId="4" borderId="8" xfId="0" applyNumberFormat="1" applyFont="1" applyFill="1" applyBorder="1" applyAlignment="1" applyProtection="1">
      <alignment horizontal="center"/>
      <protection hidden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 applyProtection="1">
      <alignment horizontal="center"/>
      <protection locked="0"/>
    </xf>
    <xf numFmtId="1" fontId="7" fillId="4" borderId="7" xfId="0" applyNumberFormat="1" applyFont="1" applyFill="1" applyBorder="1" applyAlignment="1" applyProtection="1">
      <alignment horizontal="center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hidden="1"/>
    </xf>
    <xf numFmtId="0" fontId="17" fillId="4" borderId="3" xfId="0" applyFont="1" applyFill="1" applyBorder="1" applyAlignment="1" applyProtection="1">
      <alignment horizontal="center" vertical="center" wrapText="1"/>
      <protection hidden="1"/>
    </xf>
    <xf numFmtId="0" fontId="17" fillId="4" borderId="12" xfId="0" applyFont="1" applyFill="1" applyBorder="1" applyAlignment="1" applyProtection="1">
      <alignment horizontal="center" vertical="center" wrapText="1"/>
      <protection hidden="1"/>
    </xf>
    <xf numFmtId="0" fontId="17" fillId="4" borderId="13" xfId="0" applyFont="1" applyFill="1" applyBorder="1" applyAlignment="1" applyProtection="1">
      <alignment horizontal="center" vertical="center" wrapText="1"/>
      <protection hidden="1"/>
    </xf>
    <xf numFmtId="0" fontId="17" fillId="4" borderId="14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>
      <alignment horizontal="center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16" fillId="2" borderId="1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3" fillId="4" borderId="11" xfId="0" applyFont="1" applyFill="1" applyBorder="1" applyAlignment="1" applyProtection="1">
      <alignment horizontal="center" vertical="center" wrapText="1"/>
      <protection hidden="1"/>
    </xf>
    <xf numFmtId="0" fontId="13" fillId="4" borderId="23" xfId="0" applyFont="1" applyFill="1" applyBorder="1" applyAlignment="1" applyProtection="1">
      <alignment horizontal="center" vertical="center" wrapText="1"/>
      <protection hidden="1"/>
    </xf>
    <xf numFmtId="0" fontId="13" fillId="4" borderId="21" xfId="0" applyFont="1" applyFill="1" applyBorder="1" applyAlignment="1" applyProtection="1">
      <alignment horizontal="center" vertical="center" wrapText="1"/>
      <protection hidden="1"/>
    </xf>
    <xf numFmtId="0" fontId="13" fillId="4" borderId="27" xfId="0" applyFont="1" applyFill="1" applyBorder="1" applyAlignment="1" applyProtection="1">
      <alignment horizontal="center" vertical="center" wrapText="1"/>
      <protection hidden="1"/>
    </xf>
    <xf numFmtId="0" fontId="13" fillId="4" borderId="22" xfId="0" applyFont="1" applyFill="1" applyBorder="1" applyAlignment="1" applyProtection="1">
      <alignment horizontal="center" vertical="center" wrapText="1"/>
      <protection hidden="1"/>
    </xf>
    <xf numFmtId="0" fontId="17" fillId="4" borderId="2" xfId="0" applyFont="1" applyFill="1" applyBorder="1" applyAlignment="1" applyProtection="1">
      <alignment horizontal="center" vertical="center" wrapText="1"/>
      <protection hidden="1"/>
    </xf>
    <xf numFmtId="0" fontId="17" fillId="4" borderId="3" xfId="0" applyFont="1" applyFill="1" applyBorder="1" applyAlignment="1" applyProtection="1">
      <alignment horizontal="center" vertical="center" wrapText="1"/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0" fontId="11" fillId="5" borderId="24" xfId="0" applyFont="1" applyFill="1" applyBorder="1" applyAlignment="1" applyProtection="1">
      <alignment horizontal="center" vertical="center" wrapText="1"/>
      <protection hidden="1"/>
    </xf>
    <xf numFmtId="0" fontId="11" fillId="5" borderId="26" xfId="0" applyFont="1" applyFill="1" applyBorder="1" applyAlignment="1" applyProtection="1">
      <alignment horizontal="center" vertical="center" wrapText="1"/>
      <protection hidden="1"/>
    </xf>
    <xf numFmtId="0" fontId="11" fillId="5" borderId="25" xfId="0" applyFont="1" applyFill="1" applyBorder="1" applyAlignment="1" applyProtection="1">
      <alignment horizontal="center" vertical="center" wrapText="1"/>
      <protection hidden="1"/>
    </xf>
    <xf numFmtId="0" fontId="9" fillId="5" borderId="24" xfId="0" applyFont="1" applyFill="1" applyBorder="1" applyAlignment="1" applyProtection="1">
      <alignment horizontal="center" vertical="center" wrapText="1"/>
      <protection locked="0"/>
    </xf>
    <xf numFmtId="0" fontId="9" fillId="5" borderId="26" xfId="0" applyFont="1" applyFill="1" applyBorder="1" applyAlignment="1" applyProtection="1">
      <alignment horizontal="center" vertical="center" wrapText="1"/>
      <protection locked="0"/>
    </xf>
    <xf numFmtId="0" fontId="9" fillId="5" borderId="2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ECE86094-39AA-4A50-BA0E-156344DD53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ānis Rubinis" id="{67000208-C556-4462-B4A2-2FADE8D6E8A5}" userId="S::janisr@estlatlitenvironment.onmicrosoft.com::7758c654-974a-4214-b0a9-875174e9be1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0" dT="2024-11-16T10:02:19.98" personId="{67000208-C556-4462-B4A2-2FADE8D6E8A5}" id="{8E82931C-9D60-46FF-95B0-2BB5D201F53C}">
    <text>Tabula aizpildās automātiski no "Pirmais" un "Otrais" solis</text>
  </threadedComment>
  <threadedComment ref="D47" dT="2024-11-16T10:01:50.93" personId="{67000208-C556-4462-B4A2-2FADE8D6E8A5}" id="{6E3767EF-A84B-425A-983B-88C533C2C21B}">
    <text>Aprēķinātā skaņas jauda no "Trešais solis". Jāizvērtē katram diennakts periodam atsevišķi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242-9596-49AF-9811-ED7EA117804C}">
  <sheetPr codeName="Sheet1"/>
  <dimension ref="A1:BE98"/>
  <sheetViews>
    <sheetView tabSelected="1" zoomScale="80" zoomScaleNormal="80" workbookViewId="0">
      <selection activeCell="A17" sqref="A17"/>
    </sheetView>
  </sheetViews>
  <sheetFormatPr defaultRowHeight="14.4" x14ac:dyDescent="0.3"/>
  <cols>
    <col min="1" max="1" width="27.6640625" style="5" customWidth="1"/>
    <col min="2" max="2" width="20.44140625" style="5" customWidth="1"/>
    <col min="3" max="3" width="29.33203125" style="5" customWidth="1"/>
    <col min="4" max="4" width="26" style="5" customWidth="1"/>
    <col min="5" max="5" width="28.44140625" style="5" customWidth="1"/>
    <col min="6" max="7" width="20.44140625" style="5" customWidth="1"/>
    <col min="8" max="8" width="12" style="6" hidden="1" customWidth="1"/>
    <col min="9" max="11" width="8.88671875" style="6" hidden="1" customWidth="1"/>
    <col min="12" max="14" width="12" style="6" hidden="1" customWidth="1"/>
    <col min="15" max="15" width="13.33203125" style="16" hidden="1" customWidth="1"/>
    <col min="16" max="51" width="8.88671875" style="15" hidden="1" customWidth="1"/>
    <col min="52" max="55" width="8.88671875" style="5" customWidth="1"/>
    <col min="56" max="16384" width="8.88671875" style="5"/>
  </cols>
  <sheetData>
    <row r="1" spans="1:15" ht="26.4" customHeight="1" thickBot="1" x14ac:dyDescent="0.6">
      <c r="A1" s="54" t="s">
        <v>17</v>
      </c>
      <c r="B1" s="54"/>
      <c r="C1" s="54"/>
      <c r="D1" s="54"/>
      <c r="E1" s="54"/>
      <c r="F1" s="54"/>
      <c r="G1" s="54"/>
      <c r="K1" s="13"/>
      <c r="L1" s="14" t="s">
        <v>15</v>
      </c>
      <c r="M1" s="14" t="s">
        <v>16</v>
      </c>
      <c r="N1" s="14"/>
      <c r="O1" s="14"/>
    </row>
    <row r="2" spans="1:15" ht="55.2" customHeight="1" thickBot="1" x14ac:dyDescent="0.35">
      <c r="A2" s="66" t="s">
        <v>26</v>
      </c>
      <c r="B2" s="67"/>
      <c r="C2" s="67"/>
      <c r="D2" s="68"/>
      <c r="E2" s="69" t="s">
        <v>24</v>
      </c>
      <c r="F2" s="70"/>
      <c r="G2" s="71"/>
      <c r="H2" s="6">
        <f>12*365</f>
        <v>4380</v>
      </c>
      <c r="I2" s="6">
        <f>4*365</f>
        <v>1460</v>
      </c>
      <c r="J2" s="6">
        <f>8*365</f>
        <v>2920</v>
      </c>
      <c r="L2" s="16"/>
      <c r="M2" s="16"/>
      <c r="N2" s="16"/>
    </row>
    <row r="3" spans="1:15" ht="28.8" customHeight="1" x14ac:dyDescent="0.3">
      <c r="A3" s="57" t="s">
        <v>0</v>
      </c>
      <c r="B3" s="59" t="s">
        <v>1</v>
      </c>
      <c r="C3" s="60"/>
      <c r="D3" s="61"/>
      <c r="E3" s="59" t="s">
        <v>25</v>
      </c>
      <c r="F3" s="60"/>
      <c r="G3" s="62"/>
      <c r="L3" s="16"/>
      <c r="M3" s="16"/>
      <c r="N3" s="16"/>
    </row>
    <row r="4" spans="1:15" ht="18" x14ac:dyDescent="0.3">
      <c r="A4" s="57"/>
      <c r="B4" s="30" t="s">
        <v>2</v>
      </c>
      <c r="C4" s="30" t="s">
        <v>4</v>
      </c>
      <c r="D4" s="30" t="s">
        <v>6</v>
      </c>
      <c r="E4" s="30" t="s">
        <v>2</v>
      </c>
      <c r="F4" s="30" t="s">
        <v>8</v>
      </c>
      <c r="G4" s="31" t="s">
        <v>6</v>
      </c>
      <c r="L4" s="6">
        <v>15</v>
      </c>
      <c r="M4" s="6">
        <v>150</v>
      </c>
    </row>
    <row r="5" spans="1:15" ht="18.600000000000001" thickBot="1" x14ac:dyDescent="0.35">
      <c r="A5" s="58"/>
      <c r="B5" s="32" t="s">
        <v>3</v>
      </c>
      <c r="C5" s="32" t="s">
        <v>5</v>
      </c>
      <c r="D5" s="32" t="s">
        <v>7</v>
      </c>
      <c r="E5" s="32" t="s">
        <v>3</v>
      </c>
      <c r="F5" s="32" t="s">
        <v>9</v>
      </c>
      <c r="G5" s="33" t="s">
        <v>7</v>
      </c>
    </row>
    <row r="6" spans="1:15" ht="15.6" x14ac:dyDescent="0.3">
      <c r="A6" s="21" t="s">
        <v>31</v>
      </c>
      <c r="B6" s="22">
        <v>4380</v>
      </c>
      <c r="C6" s="22">
        <v>120</v>
      </c>
      <c r="D6" s="22">
        <v>800</v>
      </c>
      <c r="E6" s="22">
        <v>109</v>
      </c>
      <c r="F6" s="22">
        <v>109</v>
      </c>
      <c r="G6" s="23">
        <v>109</v>
      </c>
      <c r="H6" s="7">
        <f>IF(AND(B6&lt;&gt;"", E6&lt;&gt;""),10*LOG(1/$H$2*(B6*(10^(E6/10)))))</f>
        <v>109</v>
      </c>
      <c r="I6" s="7">
        <f>IF(AND(C6&lt;&gt;"",F6&lt;&gt;""),10*LOG(1/$I$2*(C6*(10^(F6/10)))))</f>
        <v>98.148283902631889</v>
      </c>
      <c r="J6" s="7">
        <f>IF(AND(D6&lt;&gt;"",G6&lt;&gt;""),10*LOG(1/$J$2*(D6*(10^(G6/10)))))</f>
        <v>103.37707135543526</v>
      </c>
      <c r="L6" s="8">
        <f>10^(0.1*H6)</f>
        <v>79432823472.428345</v>
      </c>
      <c r="M6" s="8">
        <f>10^(0.1*I6)</f>
        <v>6528725216.9119282</v>
      </c>
      <c r="N6" s="8">
        <f>10^(0.1*J6)</f>
        <v>21762417389.706425</v>
      </c>
    </row>
    <row r="7" spans="1:15" ht="15.6" x14ac:dyDescent="0.3">
      <c r="A7" s="24" t="s">
        <v>20</v>
      </c>
      <c r="B7" s="22">
        <v>4380</v>
      </c>
      <c r="C7" s="22">
        <v>400</v>
      </c>
      <c r="D7" s="22">
        <v>345</v>
      </c>
      <c r="E7" s="22">
        <v>108</v>
      </c>
      <c r="F7" s="22">
        <v>108</v>
      </c>
      <c r="G7" s="23">
        <v>108</v>
      </c>
      <c r="H7" s="7">
        <f t="shared" ref="H7:H30" si="0">IF(AND(B7&lt;&gt;"", E7&lt;&gt;""),10*LOG(1/$H$2*(B7*(10^(E7/10)))))</f>
        <v>108</v>
      </c>
      <c r="I7" s="7">
        <f t="shared" ref="I7:I30" si="1">IF(AND(C7&lt;&gt;"",F7&lt;&gt;""),10*LOG(1/$I$2*(C7*(10^(F7/10)))))</f>
        <v>102.37707135543528</v>
      </c>
      <c r="J7" s="7">
        <f t="shared" ref="J7:J30" si="2">IF(AND(D7&lt;&gt;"",G7&lt;&gt;""),10*LOG(1/$J$2*(D7*(10^(G7/10)))))</f>
        <v>98.724362436248583</v>
      </c>
      <c r="L7" s="8">
        <f>10^(0.1*H7)</f>
        <v>63095734448.019539</v>
      </c>
      <c r="M7" s="8">
        <f t="shared" ref="M7:M31" si="3">10^(0.1*I7)</f>
        <v>17286502588.49865</v>
      </c>
      <c r="N7" s="8">
        <f t="shared" ref="N7:N31" si="4">10^(0.1*J7)</f>
        <v>7454804241.290041</v>
      </c>
    </row>
    <row r="8" spans="1:15" ht="15.6" x14ac:dyDescent="0.3">
      <c r="A8" s="24" t="s">
        <v>21</v>
      </c>
      <c r="B8" s="22">
        <v>2500</v>
      </c>
      <c r="C8" s="22">
        <v>900</v>
      </c>
      <c r="D8" s="22">
        <v>800</v>
      </c>
      <c r="E8" s="22">
        <v>111</v>
      </c>
      <c r="F8" s="22">
        <v>111</v>
      </c>
      <c r="G8" s="23">
        <v>111</v>
      </c>
      <c r="H8" s="7">
        <f t="shared" si="0"/>
        <v>108.56465898167939</v>
      </c>
      <c r="I8" s="7">
        <f t="shared" si="1"/>
        <v>108.89889653654889</v>
      </c>
      <c r="J8" s="7">
        <f t="shared" si="2"/>
        <v>105.37707135543526</v>
      </c>
      <c r="L8" s="8">
        <f t="shared" ref="L8:L30" si="5">10^(0.1*H8)</f>
        <v>71856473275.923233</v>
      </c>
      <c r="M8" s="8">
        <f t="shared" si="3"/>
        <v>77604991137.997208</v>
      </c>
      <c r="N8" s="8">
        <f t="shared" si="4"/>
        <v>34491107172.443245</v>
      </c>
    </row>
    <row r="9" spans="1:15" ht="15.6" x14ac:dyDescent="0.3">
      <c r="A9" s="24" t="s">
        <v>22</v>
      </c>
      <c r="B9" s="22">
        <v>800</v>
      </c>
      <c r="C9" s="22">
        <v>150</v>
      </c>
      <c r="D9" s="22">
        <v>100</v>
      </c>
      <c r="E9" s="22">
        <v>119</v>
      </c>
      <c r="F9" s="22">
        <v>119</v>
      </c>
      <c r="G9" s="23">
        <v>119</v>
      </c>
      <c r="H9" s="7">
        <f t="shared" si="0"/>
        <v>111.61615876487845</v>
      </c>
      <c r="I9" s="7">
        <f t="shared" si="1"/>
        <v>109.11738403271245</v>
      </c>
      <c r="J9" s="7">
        <f t="shared" si="2"/>
        <v>104.34617148551582</v>
      </c>
      <c r="L9" s="8">
        <f t="shared" si="5"/>
        <v>145082782598.04309</v>
      </c>
      <c r="M9" s="8">
        <f t="shared" si="3"/>
        <v>81609065211.399124</v>
      </c>
      <c r="N9" s="8">
        <f t="shared" si="4"/>
        <v>27203021737.133102</v>
      </c>
    </row>
    <row r="10" spans="1:15" ht="15.6" x14ac:dyDescent="0.3">
      <c r="A10" s="24" t="s">
        <v>29</v>
      </c>
      <c r="B10" s="22">
        <v>900</v>
      </c>
      <c r="C10" s="22">
        <v>200</v>
      </c>
      <c r="D10" s="22">
        <v>500</v>
      </c>
      <c r="E10" s="22">
        <v>114</v>
      </c>
      <c r="F10" s="22">
        <v>114</v>
      </c>
      <c r="G10" s="23">
        <v>114</v>
      </c>
      <c r="H10" s="7">
        <f t="shared" si="0"/>
        <v>107.12768398935226</v>
      </c>
      <c r="I10" s="7">
        <f t="shared" si="1"/>
        <v>105.36677139879545</v>
      </c>
      <c r="J10" s="7">
        <f t="shared" si="2"/>
        <v>106.33587152887603</v>
      </c>
      <c r="L10" s="8">
        <f t="shared" si="5"/>
        <v>51614104757.046539</v>
      </c>
      <c r="M10" s="8">
        <f t="shared" si="3"/>
        <v>34409403171.364258</v>
      </c>
      <c r="N10" s="8">
        <f t="shared" si="4"/>
        <v>43011753964.205589</v>
      </c>
    </row>
    <row r="11" spans="1:15" ht="15.6" x14ac:dyDescent="0.3">
      <c r="A11" s="24" t="s">
        <v>30</v>
      </c>
      <c r="B11" s="22">
        <v>200</v>
      </c>
      <c r="C11" s="22">
        <v>400</v>
      </c>
      <c r="D11" s="22">
        <v>500</v>
      </c>
      <c r="E11" s="22">
        <v>104</v>
      </c>
      <c r="F11" s="22">
        <v>104</v>
      </c>
      <c r="G11" s="23">
        <v>104</v>
      </c>
      <c r="H11" s="7">
        <f t="shared" si="0"/>
        <v>90.595558851598824</v>
      </c>
      <c r="I11" s="7">
        <f t="shared" si="1"/>
        <v>98.377071355435262</v>
      </c>
      <c r="J11" s="7">
        <f t="shared" si="2"/>
        <v>96.335871528876012</v>
      </c>
      <c r="L11" s="8">
        <f t="shared" si="5"/>
        <v>1146980105.7121434</v>
      </c>
      <c r="M11" s="8">
        <f t="shared" si="3"/>
        <v>6881880634.2728567</v>
      </c>
      <c r="N11" s="8">
        <f t="shared" si="4"/>
        <v>4301175396.4205389</v>
      </c>
    </row>
    <row r="12" spans="1:15" ht="15.6" x14ac:dyDescent="0.3">
      <c r="A12" s="24" t="s">
        <v>23</v>
      </c>
      <c r="B12" s="22"/>
      <c r="C12" s="22"/>
      <c r="D12" s="22"/>
      <c r="E12" s="22"/>
      <c r="F12" s="22"/>
      <c r="G12" s="23"/>
      <c r="H12" s="7" t="b">
        <f t="shared" si="0"/>
        <v>0</v>
      </c>
      <c r="I12" s="7" t="b">
        <f t="shared" si="1"/>
        <v>0</v>
      </c>
      <c r="J12" s="7" t="b">
        <f t="shared" si="2"/>
        <v>0</v>
      </c>
      <c r="L12" s="8">
        <f t="shared" si="5"/>
        <v>1</v>
      </c>
      <c r="M12" s="8">
        <f t="shared" si="3"/>
        <v>1</v>
      </c>
      <c r="N12" s="8">
        <f t="shared" si="4"/>
        <v>1</v>
      </c>
    </row>
    <row r="13" spans="1:15" ht="15.6" x14ac:dyDescent="0.3">
      <c r="A13" s="24" t="s">
        <v>23</v>
      </c>
      <c r="B13" s="22"/>
      <c r="C13" s="22"/>
      <c r="D13" s="22"/>
      <c r="E13" s="22"/>
      <c r="F13" s="22"/>
      <c r="G13" s="23"/>
      <c r="H13" s="7" t="b">
        <f t="shared" si="0"/>
        <v>0</v>
      </c>
      <c r="I13" s="7" t="b">
        <f t="shared" si="1"/>
        <v>0</v>
      </c>
      <c r="J13" s="7" t="b">
        <f t="shared" si="2"/>
        <v>0</v>
      </c>
      <c r="L13" s="8">
        <f t="shared" si="5"/>
        <v>1</v>
      </c>
      <c r="M13" s="8">
        <f t="shared" si="3"/>
        <v>1</v>
      </c>
      <c r="N13" s="8">
        <f t="shared" si="4"/>
        <v>1</v>
      </c>
    </row>
    <row r="14" spans="1:15" ht="15.6" x14ac:dyDescent="0.3">
      <c r="A14" s="24" t="s">
        <v>23</v>
      </c>
      <c r="B14" s="22"/>
      <c r="C14" s="22"/>
      <c r="D14" s="22"/>
      <c r="E14" s="22"/>
      <c r="F14" s="22"/>
      <c r="G14" s="23"/>
      <c r="H14" s="7" t="b">
        <f t="shared" si="0"/>
        <v>0</v>
      </c>
      <c r="I14" s="7" t="b">
        <f t="shared" si="1"/>
        <v>0</v>
      </c>
      <c r="J14" s="7" t="b">
        <f t="shared" si="2"/>
        <v>0</v>
      </c>
      <c r="L14" s="8">
        <f t="shared" si="5"/>
        <v>1</v>
      </c>
      <c r="M14" s="8">
        <f t="shared" si="3"/>
        <v>1</v>
      </c>
      <c r="N14" s="8">
        <f t="shared" si="4"/>
        <v>1</v>
      </c>
    </row>
    <row r="15" spans="1:15" ht="15.6" x14ac:dyDescent="0.3">
      <c r="A15" s="24" t="s">
        <v>23</v>
      </c>
      <c r="B15" s="22"/>
      <c r="C15" s="22"/>
      <c r="D15" s="22"/>
      <c r="E15" s="22"/>
      <c r="F15" s="22"/>
      <c r="G15" s="23"/>
      <c r="H15" s="7" t="b">
        <f t="shared" si="0"/>
        <v>0</v>
      </c>
      <c r="I15" s="7" t="b">
        <f t="shared" si="1"/>
        <v>0</v>
      </c>
      <c r="J15" s="7" t="b">
        <f t="shared" si="2"/>
        <v>0</v>
      </c>
      <c r="L15" s="8">
        <f t="shared" si="5"/>
        <v>1</v>
      </c>
      <c r="M15" s="8">
        <f t="shared" si="3"/>
        <v>1</v>
      </c>
      <c r="N15" s="8">
        <f t="shared" si="4"/>
        <v>1</v>
      </c>
    </row>
    <row r="16" spans="1:15" ht="15.6" x14ac:dyDescent="0.3">
      <c r="A16" s="24" t="s">
        <v>23</v>
      </c>
      <c r="B16" s="22"/>
      <c r="C16" s="22"/>
      <c r="D16" s="22"/>
      <c r="E16" s="22"/>
      <c r="F16" s="22"/>
      <c r="G16" s="23"/>
      <c r="H16" s="7" t="b">
        <f t="shared" si="0"/>
        <v>0</v>
      </c>
      <c r="I16" s="7" t="b">
        <f t="shared" si="1"/>
        <v>0</v>
      </c>
      <c r="J16" s="7" t="b">
        <f t="shared" si="2"/>
        <v>0</v>
      </c>
      <c r="L16" s="8">
        <f t="shared" si="5"/>
        <v>1</v>
      </c>
      <c r="M16" s="8">
        <f t="shared" si="3"/>
        <v>1</v>
      </c>
      <c r="N16" s="8">
        <f t="shared" si="4"/>
        <v>1</v>
      </c>
    </row>
    <row r="17" spans="1:14" ht="15.6" x14ac:dyDescent="0.3">
      <c r="A17" s="24" t="s">
        <v>23</v>
      </c>
      <c r="B17" s="22"/>
      <c r="C17" s="22"/>
      <c r="D17" s="22"/>
      <c r="E17" s="22"/>
      <c r="F17" s="22"/>
      <c r="G17" s="23"/>
      <c r="H17" s="7" t="b">
        <f t="shared" si="0"/>
        <v>0</v>
      </c>
      <c r="I17" s="7" t="b">
        <f t="shared" si="1"/>
        <v>0</v>
      </c>
      <c r="J17" s="7" t="b">
        <f t="shared" si="2"/>
        <v>0</v>
      </c>
      <c r="L17" s="8">
        <f t="shared" si="5"/>
        <v>1</v>
      </c>
      <c r="M17" s="8">
        <f t="shared" si="3"/>
        <v>1</v>
      </c>
      <c r="N17" s="8">
        <f t="shared" si="4"/>
        <v>1</v>
      </c>
    </row>
    <row r="18" spans="1:14" ht="15.6" x14ac:dyDescent="0.3">
      <c r="A18" s="24" t="s">
        <v>23</v>
      </c>
      <c r="B18" s="22"/>
      <c r="C18" s="22"/>
      <c r="D18" s="22"/>
      <c r="E18" s="22"/>
      <c r="F18" s="22"/>
      <c r="G18" s="23"/>
      <c r="H18" s="7" t="b">
        <f t="shared" si="0"/>
        <v>0</v>
      </c>
      <c r="I18" s="7" t="b">
        <f t="shared" si="1"/>
        <v>0</v>
      </c>
      <c r="J18" s="7" t="b">
        <f t="shared" si="2"/>
        <v>0</v>
      </c>
      <c r="L18" s="8">
        <f t="shared" si="5"/>
        <v>1</v>
      </c>
      <c r="M18" s="8">
        <f t="shared" si="3"/>
        <v>1</v>
      </c>
      <c r="N18" s="8">
        <f t="shared" si="4"/>
        <v>1</v>
      </c>
    </row>
    <row r="19" spans="1:14" ht="15.6" x14ac:dyDescent="0.3">
      <c r="A19" s="24" t="s">
        <v>23</v>
      </c>
      <c r="B19" s="22"/>
      <c r="C19" s="22"/>
      <c r="D19" s="22"/>
      <c r="E19" s="22"/>
      <c r="F19" s="22"/>
      <c r="G19" s="23"/>
      <c r="H19" s="7" t="b">
        <f t="shared" si="0"/>
        <v>0</v>
      </c>
      <c r="I19" s="7" t="b">
        <f t="shared" si="1"/>
        <v>0</v>
      </c>
      <c r="J19" s="7" t="b">
        <f t="shared" si="2"/>
        <v>0</v>
      </c>
      <c r="L19" s="8">
        <f t="shared" si="5"/>
        <v>1</v>
      </c>
      <c r="M19" s="8">
        <f t="shared" si="3"/>
        <v>1</v>
      </c>
      <c r="N19" s="8">
        <f t="shared" si="4"/>
        <v>1</v>
      </c>
    </row>
    <row r="20" spans="1:14" ht="15.6" x14ac:dyDescent="0.3">
      <c r="A20" s="24" t="s">
        <v>23</v>
      </c>
      <c r="B20" s="22"/>
      <c r="C20" s="22"/>
      <c r="D20" s="22"/>
      <c r="E20" s="22"/>
      <c r="F20" s="22"/>
      <c r="G20" s="23"/>
      <c r="H20" s="7" t="b">
        <f t="shared" si="0"/>
        <v>0</v>
      </c>
      <c r="I20" s="7" t="b">
        <f t="shared" si="1"/>
        <v>0</v>
      </c>
      <c r="J20" s="7" t="b">
        <f t="shared" si="2"/>
        <v>0</v>
      </c>
      <c r="L20" s="8">
        <f t="shared" si="5"/>
        <v>1</v>
      </c>
      <c r="M20" s="8">
        <f t="shared" si="3"/>
        <v>1</v>
      </c>
      <c r="N20" s="8">
        <f t="shared" si="4"/>
        <v>1</v>
      </c>
    </row>
    <row r="21" spans="1:14" ht="15.6" x14ac:dyDescent="0.3">
      <c r="A21" s="24" t="s">
        <v>23</v>
      </c>
      <c r="B21" s="22"/>
      <c r="C21" s="22"/>
      <c r="D21" s="22"/>
      <c r="E21" s="22"/>
      <c r="F21" s="22"/>
      <c r="G21" s="23"/>
      <c r="H21" s="7" t="b">
        <f t="shared" si="0"/>
        <v>0</v>
      </c>
      <c r="I21" s="7" t="b">
        <f t="shared" si="1"/>
        <v>0</v>
      </c>
      <c r="J21" s="7" t="b">
        <f t="shared" si="2"/>
        <v>0</v>
      </c>
      <c r="L21" s="8">
        <f t="shared" si="5"/>
        <v>1</v>
      </c>
      <c r="M21" s="8">
        <f t="shared" si="3"/>
        <v>1</v>
      </c>
      <c r="N21" s="8">
        <f t="shared" si="4"/>
        <v>1</v>
      </c>
    </row>
    <row r="22" spans="1:14" ht="15.6" x14ac:dyDescent="0.3">
      <c r="A22" s="24" t="s">
        <v>23</v>
      </c>
      <c r="B22" s="22"/>
      <c r="C22" s="22"/>
      <c r="D22" s="22"/>
      <c r="E22" s="22"/>
      <c r="F22" s="22"/>
      <c r="G22" s="23"/>
      <c r="H22" s="7" t="b">
        <f t="shared" si="0"/>
        <v>0</v>
      </c>
      <c r="I22" s="7" t="b">
        <f t="shared" si="1"/>
        <v>0</v>
      </c>
      <c r="J22" s="7" t="b">
        <f t="shared" si="2"/>
        <v>0</v>
      </c>
      <c r="L22" s="8">
        <f t="shared" si="5"/>
        <v>1</v>
      </c>
      <c r="M22" s="8">
        <f t="shared" si="3"/>
        <v>1</v>
      </c>
      <c r="N22" s="8">
        <f t="shared" si="4"/>
        <v>1</v>
      </c>
    </row>
    <row r="23" spans="1:14" ht="15.6" x14ac:dyDescent="0.3">
      <c r="A23" s="24" t="s">
        <v>23</v>
      </c>
      <c r="B23" s="22"/>
      <c r="C23" s="22"/>
      <c r="D23" s="22"/>
      <c r="E23" s="22"/>
      <c r="F23" s="22"/>
      <c r="G23" s="23"/>
      <c r="H23" s="7" t="b">
        <f t="shared" si="0"/>
        <v>0</v>
      </c>
      <c r="I23" s="7" t="b">
        <f t="shared" si="1"/>
        <v>0</v>
      </c>
      <c r="J23" s="7" t="b">
        <f t="shared" si="2"/>
        <v>0</v>
      </c>
      <c r="L23" s="8">
        <f t="shared" si="5"/>
        <v>1</v>
      </c>
      <c r="M23" s="8">
        <f t="shared" si="3"/>
        <v>1</v>
      </c>
      <c r="N23" s="8">
        <f t="shared" si="4"/>
        <v>1</v>
      </c>
    </row>
    <row r="24" spans="1:14" ht="15.6" x14ac:dyDescent="0.3">
      <c r="A24" s="24" t="s">
        <v>23</v>
      </c>
      <c r="B24" s="22"/>
      <c r="C24" s="22"/>
      <c r="D24" s="22"/>
      <c r="E24" s="22"/>
      <c r="F24" s="22"/>
      <c r="G24" s="23"/>
      <c r="H24" s="7" t="b">
        <f t="shared" si="0"/>
        <v>0</v>
      </c>
      <c r="I24" s="7" t="b">
        <f t="shared" si="1"/>
        <v>0</v>
      </c>
      <c r="J24" s="7" t="b">
        <f t="shared" si="2"/>
        <v>0</v>
      </c>
      <c r="L24" s="8">
        <f t="shared" si="5"/>
        <v>1</v>
      </c>
      <c r="M24" s="8">
        <f t="shared" si="3"/>
        <v>1</v>
      </c>
      <c r="N24" s="8">
        <f t="shared" si="4"/>
        <v>1</v>
      </c>
    </row>
    <row r="25" spans="1:14" ht="15.6" x14ac:dyDescent="0.3">
      <c r="A25" s="24" t="s">
        <v>23</v>
      </c>
      <c r="B25" s="22"/>
      <c r="C25" s="22"/>
      <c r="D25" s="22"/>
      <c r="E25" s="22"/>
      <c r="F25" s="22"/>
      <c r="G25" s="23"/>
      <c r="H25" s="7" t="b">
        <f t="shared" si="0"/>
        <v>0</v>
      </c>
      <c r="I25" s="7" t="b">
        <f t="shared" si="1"/>
        <v>0</v>
      </c>
      <c r="J25" s="7" t="b">
        <f t="shared" si="2"/>
        <v>0</v>
      </c>
      <c r="L25" s="8">
        <f t="shared" si="5"/>
        <v>1</v>
      </c>
      <c r="M25" s="8">
        <f t="shared" si="3"/>
        <v>1</v>
      </c>
      <c r="N25" s="8">
        <f t="shared" si="4"/>
        <v>1</v>
      </c>
    </row>
    <row r="26" spans="1:14" ht="15.6" x14ac:dyDescent="0.3">
      <c r="A26" s="24" t="s">
        <v>23</v>
      </c>
      <c r="B26" s="22"/>
      <c r="C26" s="22"/>
      <c r="D26" s="22"/>
      <c r="E26" s="22"/>
      <c r="F26" s="22"/>
      <c r="G26" s="23"/>
      <c r="H26" s="7" t="b">
        <f t="shared" si="0"/>
        <v>0</v>
      </c>
      <c r="I26" s="7" t="b">
        <f t="shared" si="1"/>
        <v>0</v>
      </c>
      <c r="J26" s="7" t="b">
        <f t="shared" si="2"/>
        <v>0</v>
      </c>
      <c r="L26" s="8">
        <f t="shared" si="5"/>
        <v>1</v>
      </c>
      <c r="M26" s="8">
        <f t="shared" si="3"/>
        <v>1</v>
      </c>
      <c r="N26" s="8">
        <f t="shared" si="4"/>
        <v>1</v>
      </c>
    </row>
    <row r="27" spans="1:14" ht="15.6" x14ac:dyDescent="0.3">
      <c r="A27" s="24" t="s">
        <v>23</v>
      </c>
      <c r="B27" s="22"/>
      <c r="C27" s="22"/>
      <c r="D27" s="22"/>
      <c r="E27" s="22"/>
      <c r="F27" s="22"/>
      <c r="G27" s="23"/>
      <c r="H27" s="7" t="b">
        <f t="shared" si="0"/>
        <v>0</v>
      </c>
      <c r="I27" s="7" t="b">
        <f t="shared" si="1"/>
        <v>0</v>
      </c>
      <c r="J27" s="7" t="b">
        <f t="shared" si="2"/>
        <v>0</v>
      </c>
      <c r="L27" s="8">
        <f t="shared" si="5"/>
        <v>1</v>
      </c>
      <c r="M27" s="8">
        <f t="shared" si="3"/>
        <v>1</v>
      </c>
      <c r="N27" s="8">
        <f t="shared" si="4"/>
        <v>1</v>
      </c>
    </row>
    <row r="28" spans="1:14" ht="15.6" x14ac:dyDescent="0.3">
      <c r="A28" s="24" t="s">
        <v>23</v>
      </c>
      <c r="B28" s="22"/>
      <c r="C28" s="22"/>
      <c r="D28" s="22"/>
      <c r="E28" s="22"/>
      <c r="F28" s="22"/>
      <c r="G28" s="23"/>
      <c r="H28" s="7" t="b">
        <f t="shared" si="0"/>
        <v>0</v>
      </c>
      <c r="I28" s="7" t="b">
        <f t="shared" si="1"/>
        <v>0</v>
      </c>
      <c r="J28" s="7" t="b">
        <f t="shared" si="2"/>
        <v>0</v>
      </c>
      <c r="L28" s="8">
        <f t="shared" si="5"/>
        <v>1</v>
      </c>
      <c r="M28" s="8">
        <f t="shared" si="3"/>
        <v>1</v>
      </c>
      <c r="N28" s="8">
        <f t="shared" si="4"/>
        <v>1</v>
      </c>
    </row>
    <row r="29" spans="1:14" ht="15.6" x14ac:dyDescent="0.3">
      <c r="A29" s="24" t="s">
        <v>23</v>
      </c>
      <c r="B29" s="22"/>
      <c r="C29" s="22"/>
      <c r="D29" s="22"/>
      <c r="E29" s="22"/>
      <c r="F29" s="22"/>
      <c r="G29" s="23"/>
      <c r="H29" s="7" t="b">
        <f t="shared" si="0"/>
        <v>0</v>
      </c>
      <c r="I29" s="7" t="b">
        <f t="shared" si="1"/>
        <v>0</v>
      </c>
      <c r="J29" s="7" t="b">
        <f t="shared" si="2"/>
        <v>0</v>
      </c>
      <c r="L29" s="8">
        <f t="shared" si="5"/>
        <v>1</v>
      </c>
      <c r="M29" s="8">
        <f t="shared" si="3"/>
        <v>1</v>
      </c>
      <c r="N29" s="8">
        <f t="shared" si="4"/>
        <v>1</v>
      </c>
    </row>
    <row r="30" spans="1:14" ht="15.6" x14ac:dyDescent="0.3">
      <c r="A30" s="24" t="s">
        <v>23</v>
      </c>
      <c r="B30" s="22"/>
      <c r="C30" s="22"/>
      <c r="D30" s="22"/>
      <c r="E30" s="22"/>
      <c r="F30" s="22"/>
      <c r="G30" s="23"/>
      <c r="H30" s="7" t="b">
        <f t="shared" si="0"/>
        <v>0</v>
      </c>
      <c r="I30" s="7" t="b">
        <f t="shared" si="1"/>
        <v>0</v>
      </c>
      <c r="J30" s="7" t="b">
        <f t="shared" si="2"/>
        <v>0</v>
      </c>
      <c r="L30" s="8">
        <f t="shared" si="5"/>
        <v>1</v>
      </c>
      <c r="M30" s="8">
        <f t="shared" si="3"/>
        <v>1</v>
      </c>
      <c r="N30" s="8">
        <f t="shared" si="4"/>
        <v>1</v>
      </c>
    </row>
    <row r="31" spans="1:14" ht="16.2" thickBot="1" x14ac:dyDescent="0.35">
      <c r="A31" s="25" t="s">
        <v>23</v>
      </c>
      <c r="B31" s="26"/>
      <c r="C31" s="26"/>
      <c r="D31" s="26"/>
      <c r="E31" s="26"/>
      <c r="F31" s="26"/>
      <c r="G31" s="27"/>
      <c r="H31" s="7" t="b">
        <f>IF(AND(B31&lt;&gt;"", E31&lt;&gt;""),10*LOG(1/$H$2*(B31*(10^(E31/10)))))</f>
        <v>0</v>
      </c>
      <c r="I31" s="7" t="b">
        <f>IF(AND(C31&lt;&gt;"",F31&lt;&gt;""),10*LOG(1/$I$2*(C31*(10^(F31/10)))))</f>
        <v>0</v>
      </c>
      <c r="J31" s="7" t="b">
        <f>IF(AND(D31&lt;&gt;"",G31&lt;&gt;""),10*LOG(1/$J$2*(D31*(10^(G31/10)))))</f>
        <v>0</v>
      </c>
      <c r="L31" s="8">
        <f>10^(0.1*H31)</f>
        <v>1</v>
      </c>
      <c r="M31" s="8">
        <f t="shared" si="3"/>
        <v>1</v>
      </c>
      <c r="N31" s="8">
        <f t="shared" si="4"/>
        <v>1</v>
      </c>
    </row>
    <row r="32" spans="1:14" ht="29.4" thickBot="1" x14ac:dyDescent="0.6">
      <c r="A32" s="50" t="s">
        <v>19</v>
      </c>
      <c r="B32" s="50"/>
      <c r="C32" s="50"/>
      <c r="D32" s="50"/>
      <c r="E32" s="12"/>
      <c r="F32" s="12"/>
      <c r="G32" s="12"/>
      <c r="H32" s="7"/>
      <c r="I32" s="7"/>
      <c r="J32" s="7"/>
      <c r="L32" s="8"/>
      <c r="M32" s="8"/>
      <c r="N32" s="8"/>
    </row>
    <row r="33" spans="1:57" ht="14.4" customHeight="1" x14ac:dyDescent="0.3">
      <c r="A33" s="47" t="s">
        <v>32</v>
      </c>
      <c r="B33" s="48"/>
      <c r="C33" s="48"/>
      <c r="D33" s="49"/>
      <c r="E33" s="4"/>
      <c r="F33" s="4"/>
      <c r="G33" s="4"/>
      <c r="H33" s="7"/>
      <c r="I33" s="7"/>
      <c r="J33" s="7"/>
      <c r="L33" s="8"/>
      <c r="M33" s="8"/>
      <c r="N33" s="8"/>
    </row>
    <row r="34" spans="1:57" ht="43.2" customHeight="1" x14ac:dyDescent="0.3">
      <c r="A34" s="65" t="s">
        <v>14</v>
      </c>
      <c r="B34" s="63" t="s">
        <v>13</v>
      </c>
      <c r="C34" s="63"/>
      <c r="D34" s="64"/>
      <c r="E34" s="4"/>
      <c r="F34" s="4"/>
      <c r="G34" s="4"/>
      <c r="H34" s="7"/>
      <c r="I34" s="7"/>
      <c r="J34" s="7"/>
      <c r="L34" s="8"/>
      <c r="M34" s="8"/>
      <c r="N34" s="8"/>
    </row>
    <row r="35" spans="1:57" ht="18" x14ac:dyDescent="0.3">
      <c r="A35" s="65"/>
      <c r="B35" s="45" t="s">
        <v>2</v>
      </c>
      <c r="C35" s="45" t="s">
        <v>4</v>
      </c>
      <c r="D35" s="46" t="s">
        <v>6</v>
      </c>
      <c r="E35" s="4"/>
      <c r="F35" s="4"/>
      <c r="G35" s="4"/>
      <c r="H35" s="7"/>
      <c r="I35" s="7"/>
      <c r="J35" s="7"/>
      <c r="L35" s="8"/>
      <c r="M35" s="8"/>
      <c r="N35" s="8"/>
    </row>
    <row r="36" spans="1:57" ht="18" x14ac:dyDescent="0.3">
      <c r="A36" s="65"/>
      <c r="B36" s="45" t="s">
        <v>3</v>
      </c>
      <c r="C36" s="45" t="s">
        <v>5</v>
      </c>
      <c r="D36" s="46" t="s">
        <v>7</v>
      </c>
      <c r="E36" s="4"/>
      <c r="F36" s="4"/>
      <c r="G36" s="4"/>
      <c r="H36" s="7"/>
      <c r="I36" s="7"/>
      <c r="J36" s="7"/>
      <c r="L36" s="8"/>
      <c r="M36" s="8"/>
      <c r="N36" s="8"/>
    </row>
    <row r="37" spans="1:57" ht="16.2" thickBot="1" x14ac:dyDescent="0.35">
      <c r="A37" s="25">
        <v>2000</v>
      </c>
      <c r="B37" s="28">
        <v>150</v>
      </c>
      <c r="C37" s="28">
        <v>20</v>
      </c>
      <c r="D37" s="29">
        <v>5</v>
      </c>
      <c r="E37" s="4"/>
      <c r="F37" s="4"/>
      <c r="G37" s="4"/>
      <c r="H37" s="7">
        <f>IF(AND(B38&lt;&gt;"", M4&lt;&gt;"", $H$2&lt;&gt;0, 1/$H$2*(B38*(10^(M4/10))) &gt; 0), 10*LOG(1/$H$2*(B38*(10^(M4/10)))), FALSE)</f>
        <v>111.54405906839976</v>
      </c>
      <c r="I37" s="7">
        <f>IF(AND(C38&lt;&gt;"", M4&lt;&gt;"", $I$2&lt;&gt;0, 1/$I$2*(C38*(10^(M4/10))) &gt; 0), 10*LOG(1/$I$2*(C38*(10^(M4/10)))), FALSE)</f>
        <v>107.56465898167939</v>
      </c>
      <c r="J37" s="7">
        <f>IF(AND(D38&lt;&gt;"", M4&lt;&gt;"", $J$2&lt;&gt;0, 1/$J$2*(D38*(10^(M4/10))) &gt; 0), 10*LOG(1/$J$2*(D38*(10^(M4/10)))), FALSE)</f>
        <v>98.533759111759949</v>
      </c>
      <c r="L37" s="8">
        <f>10^(0.1*H37)</f>
        <v>142694063926.94128</v>
      </c>
      <c r="M37" s="8">
        <f>10^(0.1*I37)</f>
        <v>57077625570.776459</v>
      </c>
      <c r="N37" s="8">
        <f>10^(0.1*J37)</f>
        <v>7134703196.347043</v>
      </c>
    </row>
    <row r="38" spans="1:57" ht="15" hidden="1" thickBot="1" x14ac:dyDescent="0.35">
      <c r="A38" s="1"/>
      <c r="B38" s="2">
        <f>B37*L4/3600</f>
        <v>0.625</v>
      </c>
      <c r="C38" s="2">
        <f>C37*L4/3600</f>
        <v>8.3333333333333329E-2</v>
      </c>
      <c r="D38" s="3">
        <f>D37*L4/3600</f>
        <v>2.0833333333333332E-2</v>
      </c>
      <c r="E38" s="4"/>
      <c r="F38" s="4"/>
      <c r="G38" s="4"/>
      <c r="H38" s="7"/>
      <c r="I38" s="7"/>
      <c r="J38" s="7"/>
      <c r="L38" s="8"/>
      <c r="M38" s="8"/>
      <c r="N38" s="8"/>
    </row>
    <row r="39" spans="1:57" ht="56.4" customHeight="1" x14ac:dyDescent="0.5">
      <c r="A39" s="9"/>
      <c r="C39" s="55"/>
      <c r="D39" s="55"/>
      <c r="E39" s="55"/>
      <c r="F39" s="9"/>
      <c r="G39" s="9"/>
      <c r="L39" s="6">
        <f>SUM(L6:L37)</f>
        <v>554922962604.11414</v>
      </c>
      <c r="M39" s="6">
        <f>SUM(M6:M37)</f>
        <v>281398193551.22046</v>
      </c>
      <c r="N39" s="6">
        <f>SUM(N6:N37)</f>
        <v>145358983117.54599</v>
      </c>
    </row>
    <row r="40" spans="1:57" ht="52.2" customHeight="1" thickBot="1" x14ac:dyDescent="0.6">
      <c r="A40" s="9"/>
      <c r="B40" s="9"/>
      <c r="C40" s="56" t="s">
        <v>18</v>
      </c>
      <c r="D40" s="56"/>
      <c r="E40" s="56"/>
      <c r="F40" s="9"/>
      <c r="G40" s="9"/>
    </row>
    <row r="41" spans="1:57" ht="58.2" customHeight="1" x14ac:dyDescent="0.3">
      <c r="A41" s="9"/>
      <c r="B41" s="9"/>
      <c r="C41" s="51" t="s">
        <v>10</v>
      </c>
      <c r="D41" s="52"/>
      <c r="E41" s="53"/>
      <c r="F41" s="9"/>
      <c r="G41" s="9"/>
    </row>
    <row r="42" spans="1:57" ht="25.8" x14ac:dyDescent="0.3">
      <c r="A42" s="9"/>
      <c r="B42" s="9"/>
      <c r="C42" s="34" t="s">
        <v>2</v>
      </c>
      <c r="D42" s="35" t="s">
        <v>4</v>
      </c>
      <c r="E42" s="36" t="s">
        <v>6</v>
      </c>
      <c r="F42" s="9"/>
      <c r="G42" s="9"/>
    </row>
    <row r="43" spans="1:57" ht="25.8" x14ac:dyDescent="0.3">
      <c r="A43" s="5" t="s">
        <v>11</v>
      </c>
      <c r="C43" s="34" t="s">
        <v>3</v>
      </c>
      <c r="D43" s="35" t="s">
        <v>5</v>
      </c>
      <c r="E43" s="36" t="s">
        <v>7</v>
      </c>
    </row>
    <row r="44" spans="1:57" ht="26.4" thickBot="1" x14ac:dyDescent="0.55000000000000004">
      <c r="C44" s="37">
        <f>10*LOG(L39)</f>
        <v>117.44232696207071</v>
      </c>
      <c r="D44" s="38">
        <f>10*LOG(M39)</f>
        <v>114.49321305134069</v>
      </c>
      <c r="E44" s="39">
        <f>10*LOG(N39)</f>
        <v>111.62441876132783</v>
      </c>
      <c r="O44" s="17"/>
      <c r="P44" s="17">
        <v>125</v>
      </c>
      <c r="Q44" s="17">
        <v>124</v>
      </c>
      <c r="R44" s="17">
        <v>123</v>
      </c>
      <c r="S44" s="17">
        <v>122</v>
      </c>
      <c r="T44" s="17">
        <v>121</v>
      </c>
      <c r="U44" s="17">
        <v>120</v>
      </c>
      <c r="V44" s="17">
        <v>119</v>
      </c>
      <c r="W44" s="17">
        <v>118</v>
      </c>
      <c r="X44" s="17">
        <v>117</v>
      </c>
      <c r="Y44" s="17">
        <v>116</v>
      </c>
      <c r="Z44" s="17">
        <v>115</v>
      </c>
      <c r="AA44" s="17">
        <v>114</v>
      </c>
      <c r="AB44" s="17">
        <v>113</v>
      </c>
      <c r="AC44" s="17">
        <v>112</v>
      </c>
      <c r="AD44" s="17">
        <v>111</v>
      </c>
      <c r="AE44" s="17">
        <v>110</v>
      </c>
      <c r="AF44" s="17">
        <v>109</v>
      </c>
      <c r="AG44" s="17">
        <v>108</v>
      </c>
      <c r="AH44" s="17">
        <v>107</v>
      </c>
      <c r="AI44" s="17">
        <v>106</v>
      </c>
      <c r="AJ44" s="17">
        <v>105</v>
      </c>
      <c r="AK44" s="17">
        <v>104</v>
      </c>
      <c r="AL44" s="17">
        <v>103</v>
      </c>
      <c r="AM44" s="17">
        <v>102</v>
      </c>
      <c r="AN44" s="17">
        <v>101</v>
      </c>
      <c r="AO44" s="17">
        <v>100</v>
      </c>
      <c r="AP44" s="17">
        <v>99</v>
      </c>
      <c r="AQ44" s="17">
        <v>98</v>
      </c>
      <c r="AR44" s="17">
        <v>97</v>
      </c>
      <c r="AS44" s="17">
        <v>96</v>
      </c>
      <c r="AT44" s="17">
        <v>95</v>
      </c>
      <c r="AU44" s="17">
        <v>94</v>
      </c>
      <c r="AV44" s="17">
        <v>93</v>
      </c>
      <c r="AW44" s="17">
        <v>92</v>
      </c>
      <c r="AX44" s="17">
        <v>91</v>
      </c>
      <c r="AY44" s="17">
        <v>90</v>
      </c>
    </row>
    <row r="45" spans="1:57" ht="25.8" x14ac:dyDescent="0.5">
      <c r="C45" s="11"/>
      <c r="D45" s="11"/>
      <c r="E45" s="11"/>
      <c r="H45" s="9"/>
      <c r="I45" s="9"/>
      <c r="J45" s="9"/>
      <c r="K45" s="9"/>
      <c r="L45" s="9"/>
      <c r="M45" s="9"/>
      <c r="N45" s="9"/>
      <c r="O45" s="18">
        <v>50</v>
      </c>
      <c r="P45" s="19">
        <v>82.242000000000004</v>
      </c>
      <c r="Q45" s="19">
        <v>81.242000000000004</v>
      </c>
      <c r="R45" s="19">
        <v>80.242000000000004</v>
      </c>
      <c r="S45" s="19">
        <v>79.242000000000004</v>
      </c>
      <c r="T45" s="19">
        <v>78.242000000000004</v>
      </c>
      <c r="U45" s="19">
        <v>77.242000000000004</v>
      </c>
      <c r="V45" s="19">
        <v>76.242000000000004</v>
      </c>
      <c r="W45" s="19">
        <v>75.242000000000004</v>
      </c>
      <c r="X45" s="19">
        <v>74.242000000000004</v>
      </c>
      <c r="Y45" s="19">
        <v>73.242000000000004</v>
      </c>
      <c r="Z45" s="19">
        <v>72.242000000000004</v>
      </c>
      <c r="AA45" s="19">
        <v>71.242000000000004</v>
      </c>
      <c r="AB45" s="19">
        <v>70.242000000000004</v>
      </c>
      <c r="AC45" s="19">
        <v>69.242000000000004</v>
      </c>
      <c r="AD45" s="19">
        <v>68.242000000000004</v>
      </c>
      <c r="AE45" s="19">
        <v>67.242000000000004</v>
      </c>
      <c r="AF45" s="19">
        <v>66.242000000000004</v>
      </c>
      <c r="AG45" s="19">
        <v>65.242000000000004</v>
      </c>
      <c r="AH45" s="19">
        <v>64.242000000000004</v>
      </c>
      <c r="AI45" s="19">
        <v>63.242000000000004</v>
      </c>
      <c r="AJ45" s="19">
        <v>62.242000000000004</v>
      </c>
      <c r="AK45" s="19">
        <v>61.242000000000004</v>
      </c>
      <c r="AL45" s="19">
        <v>60.242000000000004</v>
      </c>
      <c r="AM45" s="19">
        <v>59.242000000000004</v>
      </c>
      <c r="AN45" s="19">
        <v>58.242000000000004</v>
      </c>
      <c r="AO45" s="19">
        <v>57.242000000000004</v>
      </c>
      <c r="AP45" s="19">
        <v>56.242000000000004</v>
      </c>
      <c r="AQ45" s="19">
        <v>55.242000000000004</v>
      </c>
      <c r="AR45" s="19">
        <v>54.242000000000004</v>
      </c>
      <c r="AS45" s="19">
        <v>53.242000000000004</v>
      </c>
      <c r="AT45" s="19">
        <v>52.242000000000004</v>
      </c>
      <c r="AU45" s="19">
        <v>51.242000000000004</v>
      </c>
      <c r="AV45" s="19">
        <v>50.242000000000004</v>
      </c>
      <c r="AW45" s="19">
        <v>49.242000000000004</v>
      </c>
      <c r="AX45" s="19">
        <v>48.242000000000004</v>
      </c>
      <c r="AY45" s="19">
        <v>47.242000000000004</v>
      </c>
    </row>
    <row r="46" spans="1:57" ht="29.4" thickBot="1" x14ac:dyDescent="0.6">
      <c r="C46" s="54" t="s">
        <v>27</v>
      </c>
      <c r="D46" s="54"/>
      <c r="E46" s="54"/>
      <c r="H46" s="9"/>
      <c r="I46" s="9"/>
      <c r="J46" s="9"/>
      <c r="K46" s="9"/>
      <c r="L46" s="9"/>
      <c r="M46" s="9"/>
      <c r="N46" s="9"/>
      <c r="O46" s="18">
        <v>100</v>
      </c>
      <c r="P46" s="19">
        <v>75.756</v>
      </c>
      <c r="Q46" s="19">
        <v>74.756</v>
      </c>
      <c r="R46" s="19">
        <v>73.756</v>
      </c>
      <c r="S46" s="19">
        <v>72.756</v>
      </c>
      <c r="T46" s="19">
        <v>71.756</v>
      </c>
      <c r="U46" s="19">
        <v>70.756</v>
      </c>
      <c r="V46" s="19">
        <v>69.756</v>
      </c>
      <c r="W46" s="19">
        <v>68.756</v>
      </c>
      <c r="X46" s="19">
        <v>67.756</v>
      </c>
      <c r="Y46" s="19">
        <v>66.756</v>
      </c>
      <c r="Z46" s="19">
        <v>65.756</v>
      </c>
      <c r="AA46" s="19">
        <v>64.756</v>
      </c>
      <c r="AB46" s="19">
        <v>63.756</v>
      </c>
      <c r="AC46" s="19">
        <v>62.756</v>
      </c>
      <c r="AD46" s="19">
        <v>61.756</v>
      </c>
      <c r="AE46" s="19">
        <v>60.756</v>
      </c>
      <c r="AF46" s="19">
        <v>59.756</v>
      </c>
      <c r="AG46" s="19">
        <v>58.756</v>
      </c>
      <c r="AH46" s="19">
        <v>57.756</v>
      </c>
      <c r="AI46" s="19">
        <v>56.756</v>
      </c>
      <c r="AJ46" s="19">
        <v>55.756</v>
      </c>
      <c r="AK46" s="19">
        <v>54.756</v>
      </c>
      <c r="AL46" s="19">
        <v>53.756</v>
      </c>
      <c r="AM46" s="19">
        <v>52.756</v>
      </c>
      <c r="AN46" s="19">
        <v>51.756</v>
      </c>
      <c r="AO46" s="19">
        <v>50.756</v>
      </c>
      <c r="AP46" s="19">
        <v>49.756</v>
      </c>
      <c r="AQ46" s="19">
        <v>48.756</v>
      </c>
      <c r="AR46" s="19">
        <v>47.756</v>
      </c>
      <c r="AS46" s="19">
        <v>46.756</v>
      </c>
      <c r="AT46" s="19">
        <v>45.756</v>
      </c>
      <c r="AU46" s="19">
        <v>44.756</v>
      </c>
      <c r="AV46" s="19">
        <v>43.756</v>
      </c>
      <c r="AW46" s="19">
        <v>42.756</v>
      </c>
      <c r="AX46" s="19">
        <v>41.756</v>
      </c>
      <c r="AY46" s="19">
        <v>40.756</v>
      </c>
    </row>
    <row r="47" spans="1:57" ht="158.4" customHeight="1" x14ac:dyDescent="0.3">
      <c r="C47" s="40" t="s">
        <v>33</v>
      </c>
      <c r="D47" s="41" t="s">
        <v>12</v>
      </c>
      <c r="E47" s="42" t="s">
        <v>28</v>
      </c>
      <c r="H47" s="9"/>
      <c r="I47" s="9"/>
      <c r="J47" s="9"/>
      <c r="K47" s="9"/>
      <c r="L47" s="9"/>
      <c r="M47" s="9"/>
      <c r="N47" s="9"/>
      <c r="O47" s="18">
        <v>150</v>
      </c>
      <c r="P47" s="19">
        <v>72.018000000000001</v>
      </c>
      <c r="Q47" s="19">
        <v>71.018000000000001</v>
      </c>
      <c r="R47" s="19">
        <v>70.018000000000001</v>
      </c>
      <c r="S47" s="19">
        <v>69.018000000000001</v>
      </c>
      <c r="T47" s="19">
        <v>68.018000000000001</v>
      </c>
      <c r="U47" s="19">
        <v>67.018000000000001</v>
      </c>
      <c r="V47" s="19">
        <v>66.018000000000001</v>
      </c>
      <c r="W47" s="19">
        <v>65.018000000000001</v>
      </c>
      <c r="X47" s="19">
        <v>64.018000000000001</v>
      </c>
      <c r="Y47" s="19">
        <v>63.018000000000001</v>
      </c>
      <c r="Z47" s="19">
        <v>62.018000000000001</v>
      </c>
      <c r="AA47" s="19">
        <v>61.018000000000001</v>
      </c>
      <c r="AB47" s="19">
        <v>60.018000000000001</v>
      </c>
      <c r="AC47" s="19">
        <v>59.018000000000001</v>
      </c>
      <c r="AD47" s="19">
        <v>58.018000000000001</v>
      </c>
      <c r="AE47" s="19">
        <v>57.018000000000001</v>
      </c>
      <c r="AF47" s="19">
        <v>56.018000000000001</v>
      </c>
      <c r="AG47" s="19">
        <v>55.018000000000001</v>
      </c>
      <c r="AH47" s="19">
        <v>54.018000000000001</v>
      </c>
      <c r="AI47" s="19">
        <v>53.018000000000001</v>
      </c>
      <c r="AJ47" s="19">
        <v>52.018000000000001</v>
      </c>
      <c r="AK47" s="19">
        <v>51.018000000000001</v>
      </c>
      <c r="AL47" s="19">
        <v>50.018000000000001</v>
      </c>
      <c r="AM47" s="19">
        <v>49.018000000000001</v>
      </c>
      <c r="AN47" s="19">
        <v>48.018000000000001</v>
      </c>
      <c r="AO47" s="19">
        <v>47.018000000000001</v>
      </c>
      <c r="AP47" s="19">
        <v>46.018000000000001</v>
      </c>
      <c r="AQ47" s="19">
        <v>45.018000000000001</v>
      </c>
      <c r="AR47" s="19">
        <v>44.018000000000001</v>
      </c>
      <c r="AS47" s="19">
        <v>43.018000000000001</v>
      </c>
      <c r="AT47" s="19">
        <v>42.018000000000001</v>
      </c>
      <c r="AU47" s="19">
        <v>41.018000000000001</v>
      </c>
      <c r="AV47" s="19">
        <v>40.018000000000001</v>
      </c>
      <c r="AW47" s="19">
        <v>39.018000000000001</v>
      </c>
      <c r="AX47" s="19">
        <v>38.018000000000001</v>
      </c>
      <c r="AY47" s="19">
        <v>37.018000000000001</v>
      </c>
      <c r="AZ47" s="10"/>
      <c r="BA47" s="10"/>
      <c r="BB47" s="10"/>
      <c r="BC47" s="10"/>
      <c r="BD47" s="10"/>
      <c r="BE47" s="10"/>
    </row>
    <row r="48" spans="1:57" ht="26.4" thickBot="1" x14ac:dyDescent="0.55000000000000004">
      <c r="C48" s="43">
        <v>300</v>
      </c>
      <c r="D48" s="44">
        <v>111</v>
      </c>
      <c r="E48" s="39">
        <f>IF(INDEX(P45:AY94, MATCH(C48, O45:O94, 0), MATCH(D48, P44:AY44, 0)) &lt; 30, "&lt;30", INDEX(P45:AY94, MATCH(C48, O45:O94, 0), MATCH(D48, P44:AY44, 0)))</f>
        <v>52.177000000000007</v>
      </c>
      <c r="H48" s="9"/>
      <c r="I48" s="9"/>
      <c r="J48" s="9"/>
      <c r="K48" s="9"/>
      <c r="L48" s="9"/>
      <c r="M48" s="9"/>
      <c r="N48" s="9"/>
      <c r="O48" s="18">
        <v>200</v>
      </c>
      <c r="P48" s="19">
        <v>69.369</v>
      </c>
      <c r="Q48" s="19">
        <v>68.369</v>
      </c>
      <c r="R48" s="19">
        <v>67.369</v>
      </c>
      <c r="S48" s="19">
        <v>66.369</v>
      </c>
      <c r="T48" s="19">
        <v>65.369</v>
      </c>
      <c r="U48" s="19">
        <v>64.369</v>
      </c>
      <c r="V48" s="19">
        <v>63.369</v>
      </c>
      <c r="W48" s="19">
        <v>62.369</v>
      </c>
      <c r="X48" s="19">
        <v>61.369</v>
      </c>
      <c r="Y48" s="19">
        <v>60.369</v>
      </c>
      <c r="Z48" s="19">
        <v>59.369</v>
      </c>
      <c r="AA48" s="19">
        <v>58.369</v>
      </c>
      <c r="AB48" s="19">
        <v>57.369</v>
      </c>
      <c r="AC48" s="19">
        <v>56.369</v>
      </c>
      <c r="AD48" s="19">
        <v>55.369</v>
      </c>
      <c r="AE48" s="19">
        <v>54.369</v>
      </c>
      <c r="AF48" s="19">
        <v>53.369</v>
      </c>
      <c r="AG48" s="19">
        <v>52.369</v>
      </c>
      <c r="AH48" s="19">
        <v>51.369</v>
      </c>
      <c r="AI48" s="19">
        <v>50.369</v>
      </c>
      <c r="AJ48" s="19">
        <v>49.369</v>
      </c>
      <c r="AK48" s="19">
        <v>48.369</v>
      </c>
      <c r="AL48" s="19">
        <v>47.369</v>
      </c>
      <c r="AM48" s="19">
        <v>46.369</v>
      </c>
      <c r="AN48" s="19">
        <v>45.369</v>
      </c>
      <c r="AO48" s="19">
        <v>44.369</v>
      </c>
      <c r="AP48" s="19">
        <v>43.369</v>
      </c>
      <c r="AQ48" s="19">
        <v>42.369</v>
      </c>
      <c r="AR48" s="19">
        <v>41.369</v>
      </c>
      <c r="AS48" s="19">
        <v>40.369</v>
      </c>
      <c r="AT48" s="19">
        <v>39.369</v>
      </c>
      <c r="AU48" s="19">
        <v>38.369</v>
      </c>
      <c r="AV48" s="19">
        <v>37.369</v>
      </c>
      <c r="AW48" s="19">
        <v>36.369</v>
      </c>
      <c r="AX48" s="19">
        <v>35.369</v>
      </c>
      <c r="AY48" s="19">
        <v>34.369</v>
      </c>
    </row>
    <row r="49" spans="15:51" x14ac:dyDescent="0.3">
      <c r="O49" s="18">
        <v>250</v>
      </c>
      <c r="P49" s="19">
        <v>67.372</v>
      </c>
      <c r="Q49" s="19">
        <v>66.372</v>
      </c>
      <c r="R49" s="19">
        <v>65.372</v>
      </c>
      <c r="S49" s="19">
        <v>64.372</v>
      </c>
      <c r="T49" s="19">
        <v>63.372</v>
      </c>
      <c r="U49" s="19">
        <v>62.372</v>
      </c>
      <c r="V49" s="19">
        <v>61.372</v>
      </c>
      <c r="W49" s="19">
        <v>60.372</v>
      </c>
      <c r="X49" s="19">
        <v>59.372</v>
      </c>
      <c r="Y49" s="19">
        <v>58.372</v>
      </c>
      <c r="Z49" s="19">
        <v>57.372</v>
      </c>
      <c r="AA49" s="19">
        <v>56.372</v>
      </c>
      <c r="AB49" s="19">
        <v>55.372</v>
      </c>
      <c r="AC49" s="19">
        <v>54.372</v>
      </c>
      <c r="AD49" s="19">
        <v>53.372</v>
      </c>
      <c r="AE49" s="19">
        <v>52.372</v>
      </c>
      <c r="AF49" s="19">
        <v>51.372</v>
      </c>
      <c r="AG49" s="19">
        <v>50.372</v>
      </c>
      <c r="AH49" s="19">
        <v>49.372</v>
      </c>
      <c r="AI49" s="19">
        <v>48.372</v>
      </c>
      <c r="AJ49" s="19">
        <v>47.372</v>
      </c>
      <c r="AK49" s="19">
        <v>46.372</v>
      </c>
      <c r="AL49" s="19">
        <v>45.372</v>
      </c>
      <c r="AM49" s="19">
        <v>44.372</v>
      </c>
      <c r="AN49" s="19">
        <v>43.372</v>
      </c>
      <c r="AO49" s="19">
        <v>42.372</v>
      </c>
      <c r="AP49" s="19">
        <v>41.372</v>
      </c>
      <c r="AQ49" s="19">
        <v>40.372</v>
      </c>
      <c r="AR49" s="19">
        <v>39.372</v>
      </c>
      <c r="AS49" s="19">
        <v>38.372</v>
      </c>
      <c r="AT49" s="19">
        <v>37.372</v>
      </c>
      <c r="AU49" s="19">
        <v>36.372</v>
      </c>
      <c r="AV49" s="19">
        <v>35.372</v>
      </c>
      <c r="AW49" s="19">
        <v>34.372</v>
      </c>
      <c r="AX49" s="19">
        <v>33.372</v>
      </c>
      <c r="AY49" s="19">
        <v>32.372</v>
      </c>
    </row>
    <row r="50" spans="15:51" x14ac:dyDescent="0.3">
      <c r="O50" s="18">
        <v>300</v>
      </c>
      <c r="P50" s="19">
        <v>66.177000000000007</v>
      </c>
      <c r="Q50" s="19">
        <v>65.177000000000007</v>
      </c>
      <c r="R50" s="19">
        <v>64.177000000000007</v>
      </c>
      <c r="S50" s="19">
        <v>63.177000000000007</v>
      </c>
      <c r="T50" s="19">
        <v>62.177000000000007</v>
      </c>
      <c r="U50" s="19">
        <v>61.177000000000007</v>
      </c>
      <c r="V50" s="19">
        <v>60.177000000000007</v>
      </c>
      <c r="W50" s="19">
        <v>59.177000000000007</v>
      </c>
      <c r="X50" s="19">
        <v>58.177000000000007</v>
      </c>
      <c r="Y50" s="19">
        <v>57.177000000000007</v>
      </c>
      <c r="Z50" s="19">
        <v>56.177000000000007</v>
      </c>
      <c r="AA50" s="19">
        <v>55.177000000000007</v>
      </c>
      <c r="AB50" s="19">
        <v>54.177000000000007</v>
      </c>
      <c r="AC50" s="19">
        <v>53.177000000000007</v>
      </c>
      <c r="AD50" s="19">
        <v>52.177000000000007</v>
      </c>
      <c r="AE50" s="19">
        <v>51.177000000000007</v>
      </c>
      <c r="AF50" s="19">
        <v>50.177000000000007</v>
      </c>
      <c r="AG50" s="19">
        <v>49.177000000000007</v>
      </c>
      <c r="AH50" s="19">
        <v>48.177000000000007</v>
      </c>
      <c r="AI50" s="19">
        <v>47.177000000000007</v>
      </c>
      <c r="AJ50" s="19">
        <v>46.177000000000007</v>
      </c>
      <c r="AK50" s="19">
        <v>45.177000000000007</v>
      </c>
      <c r="AL50" s="19">
        <v>44.177000000000007</v>
      </c>
      <c r="AM50" s="19">
        <v>43.177000000000007</v>
      </c>
      <c r="AN50" s="19">
        <v>42.177000000000007</v>
      </c>
      <c r="AO50" s="19">
        <v>41.177000000000007</v>
      </c>
      <c r="AP50" s="19">
        <v>40.177000000000007</v>
      </c>
      <c r="AQ50" s="19">
        <v>39.177000000000007</v>
      </c>
      <c r="AR50" s="19">
        <v>38.177000000000007</v>
      </c>
      <c r="AS50" s="19">
        <v>37.177000000000007</v>
      </c>
      <c r="AT50" s="19">
        <v>36.177000000000007</v>
      </c>
      <c r="AU50" s="19">
        <v>35.177000000000007</v>
      </c>
      <c r="AV50" s="19">
        <v>34.177000000000007</v>
      </c>
      <c r="AW50" s="19">
        <v>33.177000000000007</v>
      </c>
      <c r="AX50" s="19">
        <v>32.177000000000007</v>
      </c>
      <c r="AY50" s="19">
        <v>31.177000000000007</v>
      </c>
    </row>
    <row r="51" spans="15:51" x14ac:dyDescent="0.3">
      <c r="O51" s="18">
        <v>350</v>
      </c>
      <c r="P51" s="19">
        <v>65.09</v>
      </c>
      <c r="Q51" s="19">
        <v>64.09</v>
      </c>
      <c r="R51" s="19">
        <v>63.09</v>
      </c>
      <c r="S51" s="19">
        <v>62.09</v>
      </c>
      <c r="T51" s="19">
        <v>61.09</v>
      </c>
      <c r="U51" s="19">
        <v>60.09</v>
      </c>
      <c r="V51" s="19">
        <v>59.09</v>
      </c>
      <c r="W51" s="19">
        <v>58.09</v>
      </c>
      <c r="X51" s="19">
        <v>57.09</v>
      </c>
      <c r="Y51" s="19">
        <v>56.09</v>
      </c>
      <c r="Z51" s="19">
        <v>55.09</v>
      </c>
      <c r="AA51" s="19">
        <v>54.09</v>
      </c>
      <c r="AB51" s="19">
        <v>53.09</v>
      </c>
      <c r="AC51" s="19">
        <v>52.09</v>
      </c>
      <c r="AD51" s="19">
        <v>51.09</v>
      </c>
      <c r="AE51" s="19">
        <v>50.09</v>
      </c>
      <c r="AF51" s="19">
        <v>49.09</v>
      </c>
      <c r="AG51" s="19">
        <v>48.09</v>
      </c>
      <c r="AH51" s="19">
        <v>47.09</v>
      </c>
      <c r="AI51" s="19">
        <v>46.09</v>
      </c>
      <c r="AJ51" s="19">
        <v>45.09</v>
      </c>
      <c r="AK51" s="19">
        <v>44.09</v>
      </c>
      <c r="AL51" s="19">
        <v>43.09</v>
      </c>
      <c r="AM51" s="19">
        <v>42.09</v>
      </c>
      <c r="AN51" s="19">
        <v>41.09</v>
      </c>
      <c r="AO51" s="19">
        <v>40.090000000000003</v>
      </c>
      <c r="AP51" s="19">
        <v>39.090000000000003</v>
      </c>
      <c r="AQ51" s="19">
        <v>38.090000000000003</v>
      </c>
      <c r="AR51" s="19">
        <v>37.090000000000003</v>
      </c>
      <c r="AS51" s="19">
        <v>36.090000000000003</v>
      </c>
      <c r="AT51" s="19">
        <v>35.090000000000003</v>
      </c>
      <c r="AU51" s="19">
        <v>34.090000000000003</v>
      </c>
      <c r="AV51" s="19">
        <v>33.090000000000003</v>
      </c>
      <c r="AW51" s="19">
        <v>32.090000000000003</v>
      </c>
      <c r="AX51" s="19">
        <v>31.090000000000003</v>
      </c>
      <c r="AY51" s="19">
        <v>30.090000000000003</v>
      </c>
    </row>
    <row r="52" spans="15:51" x14ac:dyDescent="0.3">
      <c r="O52" s="18">
        <v>400</v>
      </c>
      <c r="P52" s="19">
        <v>64.096999999999994</v>
      </c>
      <c r="Q52" s="19">
        <v>63.096999999999994</v>
      </c>
      <c r="R52" s="19">
        <v>62.096999999999994</v>
      </c>
      <c r="S52" s="19">
        <v>61.096999999999994</v>
      </c>
      <c r="T52" s="19">
        <v>60.096999999999994</v>
      </c>
      <c r="U52" s="19">
        <v>59.096999999999994</v>
      </c>
      <c r="V52" s="19">
        <v>58.096999999999994</v>
      </c>
      <c r="W52" s="19">
        <v>57.096999999999994</v>
      </c>
      <c r="X52" s="19">
        <v>56.096999999999994</v>
      </c>
      <c r="Y52" s="19">
        <v>55.096999999999994</v>
      </c>
      <c r="Z52" s="19">
        <v>54.096999999999994</v>
      </c>
      <c r="AA52" s="19">
        <v>53.096999999999994</v>
      </c>
      <c r="AB52" s="19">
        <v>52.096999999999994</v>
      </c>
      <c r="AC52" s="19">
        <v>51.096999999999994</v>
      </c>
      <c r="AD52" s="19">
        <v>50.096999999999994</v>
      </c>
      <c r="AE52" s="19">
        <v>49.096999999999994</v>
      </c>
      <c r="AF52" s="19">
        <v>48.096999999999994</v>
      </c>
      <c r="AG52" s="19">
        <v>47.096999999999994</v>
      </c>
      <c r="AH52" s="19">
        <v>46.096999999999994</v>
      </c>
      <c r="AI52" s="19">
        <v>45.096999999999994</v>
      </c>
      <c r="AJ52" s="19">
        <v>44.096999999999994</v>
      </c>
      <c r="AK52" s="19">
        <v>43.096999999999994</v>
      </c>
      <c r="AL52" s="19">
        <v>42.096999999999994</v>
      </c>
      <c r="AM52" s="19">
        <v>41.096999999999994</v>
      </c>
      <c r="AN52" s="19">
        <v>40.096999999999994</v>
      </c>
      <c r="AO52" s="19">
        <v>39.096999999999994</v>
      </c>
      <c r="AP52" s="19">
        <v>38.096999999999994</v>
      </c>
      <c r="AQ52" s="19">
        <v>37.096999999999994</v>
      </c>
      <c r="AR52" s="19">
        <v>36.096999999999994</v>
      </c>
      <c r="AS52" s="19">
        <v>35.096999999999994</v>
      </c>
      <c r="AT52" s="19">
        <v>34.096999999999994</v>
      </c>
      <c r="AU52" s="19">
        <v>33.096999999999994</v>
      </c>
      <c r="AV52" s="19">
        <v>32.096999999999994</v>
      </c>
      <c r="AW52" s="19">
        <v>31.096999999999994</v>
      </c>
      <c r="AX52" s="19">
        <v>30.096999999999994</v>
      </c>
      <c r="AY52" s="19">
        <v>29.096999999999994</v>
      </c>
    </row>
    <row r="53" spans="15:51" x14ac:dyDescent="0.3">
      <c r="O53" s="18">
        <v>450</v>
      </c>
      <c r="P53" s="19">
        <v>63.186</v>
      </c>
      <c r="Q53" s="19">
        <v>62.186</v>
      </c>
      <c r="R53" s="19">
        <v>61.186</v>
      </c>
      <c r="S53" s="19">
        <v>60.186</v>
      </c>
      <c r="T53" s="19">
        <v>59.186</v>
      </c>
      <c r="U53" s="19">
        <v>58.186</v>
      </c>
      <c r="V53" s="19">
        <v>57.186</v>
      </c>
      <c r="W53" s="19">
        <v>56.186</v>
      </c>
      <c r="X53" s="19">
        <v>55.186</v>
      </c>
      <c r="Y53" s="19">
        <v>54.186</v>
      </c>
      <c r="Z53" s="19">
        <v>53.186</v>
      </c>
      <c r="AA53" s="19">
        <v>52.186</v>
      </c>
      <c r="AB53" s="19">
        <v>51.186</v>
      </c>
      <c r="AC53" s="19">
        <v>50.186</v>
      </c>
      <c r="AD53" s="19">
        <v>49.186</v>
      </c>
      <c r="AE53" s="19">
        <v>48.186</v>
      </c>
      <c r="AF53" s="19">
        <v>47.186</v>
      </c>
      <c r="AG53" s="19">
        <v>46.186</v>
      </c>
      <c r="AH53" s="19">
        <v>45.186</v>
      </c>
      <c r="AI53" s="19">
        <v>44.186</v>
      </c>
      <c r="AJ53" s="19">
        <v>43.186</v>
      </c>
      <c r="AK53" s="19">
        <v>42.186</v>
      </c>
      <c r="AL53" s="19">
        <v>41.186</v>
      </c>
      <c r="AM53" s="19">
        <v>40.186</v>
      </c>
      <c r="AN53" s="19">
        <v>39.186</v>
      </c>
      <c r="AO53" s="19">
        <v>38.186</v>
      </c>
      <c r="AP53" s="19">
        <v>37.186</v>
      </c>
      <c r="AQ53" s="19">
        <v>36.186</v>
      </c>
      <c r="AR53" s="19">
        <v>35.186</v>
      </c>
      <c r="AS53" s="19">
        <v>34.186</v>
      </c>
      <c r="AT53" s="19">
        <v>33.186</v>
      </c>
      <c r="AU53" s="19">
        <v>32.186</v>
      </c>
      <c r="AV53" s="19">
        <v>31.186</v>
      </c>
      <c r="AW53" s="19">
        <v>30.186</v>
      </c>
      <c r="AX53" s="19">
        <v>29.186</v>
      </c>
      <c r="AY53" s="19">
        <v>28.186</v>
      </c>
    </row>
    <row r="54" spans="15:51" x14ac:dyDescent="0.3">
      <c r="O54" s="18">
        <v>500</v>
      </c>
      <c r="P54" s="19">
        <v>62.343000000000004</v>
      </c>
      <c r="Q54" s="19">
        <v>61.343000000000004</v>
      </c>
      <c r="R54" s="19">
        <v>60.343000000000004</v>
      </c>
      <c r="S54" s="19">
        <v>59.343000000000004</v>
      </c>
      <c r="T54" s="19">
        <v>58.343000000000004</v>
      </c>
      <c r="U54" s="19">
        <v>57.343000000000004</v>
      </c>
      <c r="V54" s="19">
        <v>56.343000000000004</v>
      </c>
      <c r="W54" s="19">
        <v>55.343000000000004</v>
      </c>
      <c r="X54" s="19">
        <v>54.343000000000004</v>
      </c>
      <c r="Y54" s="19">
        <v>53.343000000000004</v>
      </c>
      <c r="Z54" s="19">
        <v>52.343000000000004</v>
      </c>
      <c r="AA54" s="19">
        <v>51.343000000000004</v>
      </c>
      <c r="AB54" s="19">
        <v>50.343000000000004</v>
      </c>
      <c r="AC54" s="19">
        <v>49.343000000000004</v>
      </c>
      <c r="AD54" s="19">
        <v>48.343000000000004</v>
      </c>
      <c r="AE54" s="19">
        <v>47.343000000000004</v>
      </c>
      <c r="AF54" s="19">
        <v>46.343000000000004</v>
      </c>
      <c r="AG54" s="19">
        <v>45.343000000000004</v>
      </c>
      <c r="AH54" s="19">
        <v>44.343000000000004</v>
      </c>
      <c r="AI54" s="19">
        <v>43.343000000000004</v>
      </c>
      <c r="AJ54" s="19">
        <v>42.343000000000004</v>
      </c>
      <c r="AK54" s="19">
        <v>41.343000000000004</v>
      </c>
      <c r="AL54" s="19">
        <v>40.343000000000004</v>
      </c>
      <c r="AM54" s="19">
        <v>39.343000000000004</v>
      </c>
      <c r="AN54" s="19">
        <v>38.343000000000004</v>
      </c>
      <c r="AO54" s="19">
        <v>37.343000000000004</v>
      </c>
      <c r="AP54" s="19">
        <v>36.343000000000004</v>
      </c>
      <c r="AQ54" s="19">
        <v>35.343000000000004</v>
      </c>
      <c r="AR54" s="19">
        <v>34.343000000000004</v>
      </c>
      <c r="AS54" s="19">
        <v>33.343000000000004</v>
      </c>
      <c r="AT54" s="19">
        <v>32.343000000000004</v>
      </c>
      <c r="AU54" s="19">
        <v>31.343000000000004</v>
      </c>
      <c r="AV54" s="19">
        <v>30.343000000000004</v>
      </c>
      <c r="AW54" s="19">
        <v>29.343000000000004</v>
      </c>
      <c r="AX54" s="19">
        <v>28.343000000000004</v>
      </c>
      <c r="AY54" s="19">
        <v>27.343000000000004</v>
      </c>
    </row>
    <row r="55" spans="15:51" x14ac:dyDescent="0.3">
      <c r="O55" s="18">
        <v>550</v>
      </c>
      <c r="P55" s="19">
        <v>61.558999999999997</v>
      </c>
      <c r="Q55" s="19">
        <v>60.558999999999997</v>
      </c>
      <c r="R55" s="19">
        <v>59.558999999999997</v>
      </c>
      <c r="S55" s="19">
        <v>58.558999999999997</v>
      </c>
      <c r="T55" s="19">
        <v>57.558999999999997</v>
      </c>
      <c r="U55" s="19">
        <v>56.558999999999997</v>
      </c>
      <c r="V55" s="19">
        <v>55.558999999999997</v>
      </c>
      <c r="W55" s="19">
        <v>54.558999999999997</v>
      </c>
      <c r="X55" s="19">
        <v>53.558999999999997</v>
      </c>
      <c r="Y55" s="19">
        <v>52.558999999999997</v>
      </c>
      <c r="Z55" s="19">
        <v>51.558999999999997</v>
      </c>
      <c r="AA55" s="19">
        <v>50.558999999999997</v>
      </c>
      <c r="AB55" s="19">
        <v>49.558999999999997</v>
      </c>
      <c r="AC55" s="19">
        <v>48.558999999999997</v>
      </c>
      <c r="AD55" s="19">
        <v>47.558999999999997</v>
      </c>
      <c r="AE55" s="19">
        <v>46.558999999999997</v>
      </c>
      <c r="AF55" s="19">
        <v>45.558999999999997</v>
      </c>
      <c r="AG55" s="19">
        <v>44.558999999999997</v>
      </c>
      <c r="AH55" s="19">
        <v>43.558999999999997</v>
      </c>
      <c r="AI55" s="19">
        <v>42.558999999999997</v>
      </c>
      <c r="AJ55" s="19">
        <v>41.558999999999997</v>
      </c>
      <c r="AK55" s="19">
        <v>40.558999999999997</v>
      </c>
      <c r="AL55" s="19">
        <v>39.558999999999997</v>
      </c>
      <c r="AM55" s="19">
        <v>38.558999999999997</v>
      </c>
      <c r="AN55" s="19">
        <v>37.558999999999997</v>
      </c>
      <c r="AO55" s="19">
        <v>36.558999999999997</v>
      </c>
      <c r="AP55" s="19">
        <v>35.558999999999997</v>
      </c>
      <c r="AQ55" s="19">
        <v>34.558999999999997</v>
      </c>
      <c r="AR55" s="19">
        <v>33.558999999999997</v>
      </c>
      <c r="AS55" s="19">
        <v>32.558999999999997</v>
      </c>
      <c r="AT55" s="19">
        <v>31.558999999999997</v>
      </c>
      <c r="AU55" s="19">
        <v>30.558999999999997</v>
      </c>
      <c r="AV55" s="19">
        <v>29.558999999999997</v>
      </c>
      <c r="AW55" s="19">
        <v>28.558999999999997</v>
      </c>
      <c r="AX55" s="19">
        <v>27.558999999999997</v>
      </c>
      <c r="AY55" s="19">
        <v>26.558999999999997</v>
      </c>
    </row>
    <row r="56" spans="15:51" x14ac:dyDescent="0.3">
      <c r="O56" s="18">
        <v>600</v>
      </c>
      <c r="P56" s="19">
        <v>60.826999999999998</v>
      </c>
      <c r="Q56" s="19">
        <v>59.826999999999998</v>
      </c>
      <c r="R56" s="19">
        <v>58.826999999999998</v>
      </c>
      <c r="S56" s="19">
        <v>57.826999999999998</v>
      </c>
      <c r="T56" s="19">
        <v>56.826999999999998</v>
      </c>
      <c r="U56" s="19">
        <v>55.826999999999998</v>
      </c>
      <c r="V56" s="19">
        <v>54.826999999999998</v>
      </c>
      <c r="W56" s="19">
        <v>53.826999999999998</v>
      </c>
      <c r="X56" s="19">
        <v>52.826999999999998</v>
      </c>
      <c r="Y56" s="19">
        <v>51.826999999999998</v>
      </c>
      <c r="Z56" s="19">
        <v>50.826999999999998</v>
      </c>
      <c r="AA56" s="19">
        <v>49.826999999999998</v>
      </c>
      <c r="AB56" s="19">
        <v>48.826999999999998</v>
      </c>
      <c r="AC56" s="19">
        <v>47.826999999999998</v>
      </c>
      <c r="AD56" s="19">
        <v>46.826999999999998</v>
      </c>
      <c r="AE56" s="19">
        <v>45.826999999999998</v>
      </c>
      <c r="AF56" s="19">
        <v>44.826999999999998</v>
      </c>
      <c r="AG56" s="19">
        <v>43.826999999999998</v>
      </c>
      <c r="AH56" s="19">
        <v>42.826999999999998</v>
      </c>
      <c r="AI56" s="19">
        <v>41.826999999999998</v>
      </c>
      <c r="AJ56" s="19">
        <v>40.826999999999998</v>
      </c>
      <c r="AK56" s="19">
        <v>39.826999999999998</v>
      </c>
      <c r="AL56" s="19">
        <v>38.826999999999998</v>
      </c>
      <c r="AM56" s="19">
        <v>37.826999999999998</v>
      </c>
      <c r="AN56" s="19">
        <v>36.826999999999998</v>
      </c>
      <c r="AO56" s="19">
        <v>35.826999999999998</v>
      </c>
      <c r="AP56" s="19">
        <v>34.826999999999998</v>
      </c>
      <c r="AQ56" s="19">
        <v>33.826999999999998</v>
      </c>
      <c r="AR56" s="19">
        <v>32.826999999999998</v>
      </c>
      <c r="AS56" s="19">
        <v>31.826999999999998</v>
      </c>
      <c r="AT56" s="19">
        <v>30.826999999999998</v>
      </c>
      <c r="AU56" s="19">
        <v>29.826999999999998</v>
      </c>
      <c r="AV56" s="19">
        <v>28.826999999999998</v>
      </c>
      <c r="AW56" s="19">
        <v>27.826999999999998</v>
      </c>
      <c r="AX56" s="19">
        <v>26.826999999999998</v>
      </c>
      <c r="AY56" s="19">
        <v>25.826999999999998</v>
      </c>
    </row>
    <row r="57" spans="15:51" x14ac:dyDescent="0.3">
      <c r="O57" s="18">
        <v>650</v>
      </c>
      <c r="P57" s="19">
        <v>60.137999999999998</v>
      </c>
      <c r="Q57" s="19">
        <v>59.137999999999998</v>
      </c>
      <c r="R57" s="19">
        <v>58.137999999999998</v>
      </c>
      <c r="S57" s="19">
        <v>57.137999999999998</v>
      </c>
      <c r="T57" s="19">
        <v>56.137999999999998</v>
      </c>
      <c r="U57" s="19">
        <v>55.137999999999998</v>
      </c>
      <c r="V57" s="19">
        <v>54.137999999999998</v>
      </c>
      <c r="W57" s="19">
        <v>53.137999999999998</v>
      </c>
      <c r="X57" s="19">
        <v>52.137999999999998</v>
      </c>
      <c r="Y57" s="19">
        <v>51.137999999999998</v>
      </c>
      <c r="Z57" s="19">
        <v>50.137999999999998</v>
      </c>
      <c r="AA57" s="19">
        <v>49.137999999999998</v>
      </c>
      <c r="AB57" s="19">
        <v>48.137999999999998</v>
      </c>
      <c r="AC57" s="19">
        <v>47.137999999999998</v>
      </c>
      <c r="AD57" s="19">
        <v>46.137999999999998</v>
      </c>
      <c r="AE57" s="19">
        <v>45.137999999999998</v>
      </c>
      <c r="AF57" s="19">
        <v>44.137999999999998</v>
      </c>
      <c r="AG57" s="19">
        <v>43.137999999999998</v>
      </c>
      <c r="AH57" s="19">
        <v>42.137999999999998</v>
      </c>
      <c r="AI57" s="19">
        <v>41.137999999999998</v>
      </c>
      <c r="AJ57" s="19">
        <v>40.137999999999998</v>
      </c>
      <c r="AK57" s="19">
        <v>39.137999999999998</v>
      </c>
      <c r="AL57" s="19">
        <v>38.137999999999998</v>
      </c>
      <c r="AM57" s="19">
        <v>37.137999999999998</v>
      </c>
      <c r="AN57" s="19">
        <v>36.137999999999998</v>
      </c>
      <c r="AO57" s="19">
        <v>35.137999999999998</v>
      </c>
      <c r="AP57" s="19">
        <v>34.137999999999998</v>
      </c>
      <c r="AQ57" s="19">
        <v>33.137999999999998</v>
      </c>
      <c r="AR57" s="19">
        <v>32.137999999999998</v>
      </c>
      <c r="AS57" s="19">
        <v>31.137999999999998</v>
      </c>
      <c r="AT57" s="19">
        <v>30.137999999999998</v>
      </c>
      <c r="AU57" s="19">
        <v>29.137999999999998</v>
      </c>
      <c r="AV57" s="19">
        <v>28.137999999999998</v>
      </c>
      <c r="AW57" s="19">
        <v>27.137999999999998</v>
      </c>
      <c r="AX57" s="19">
        <v>26.137999999999998</v>
      </c>
      <c r="AY57" s="19">
        <v>25.137999999999998</v>
      </c>
    </row>
    <row r="58" spans="15:51" x14ac:dyDescent="0.3">
      <c r="O58" s="18">
        <v>700</v>
      </c>
      <c r="P58" s="19">
        <v>59.488999999999997</v>
      </c>
      <c r="Q58" s="19">
        <v>58.488999999999997</v>
      </c>
      <c r="R58" s="19">
        <v>57.488999999999997</v>
      </c>
      <c r="S58" s="19">
        <v>56.488999999999997</v>
      </c>
      <c r="T58" s="19">
        <v>55.488999999999997</v>
      </c>
      <c r="U58" s="19">
        <v>54.488999999999997</v>
      </c>
      <c r="V58" s="19">
        <v>53.488999999999997</v>
      </c>
      <c r="W58" s="19">
        <v>52.488999999999997</v>
      </c>
      <c r="X58" s="19">
        <v>51.488999999999997</v>
      </c>
      <c r="Y58" s="19">
        <v>50.488999999999997</v>
      </c>
      <c r="Z58" s="19">
        <v>49.488999999999997</v>
      </c>
      <c r="AA58" s="19">
        <v>48.488999999999997</v>
      </c>
      <c r="AB58" s="19">
        <v>47.488999999999997</v>
      </c>
      <c r="AC58" s="19">
        <v>46.488999999999997</v>
      </c>
      <c r="AD58" s="19">
        <v>45.488999999999997</v>
      </c>
      <c r="AE58" s="19">
        <v>44.488999999999997</v>
      </c>
      <c r="AF58" s="19">
        <v>43.488999999999997</v>
      </c>
      <c r="AG58" s="19">
        <v>42.488999999999997</v>
      </c>
      <c r="AH58" s="19">
        <v>41.488999999999997</v>
      </c>
      <c r="AI58" s="19">
        <v>40.488999999999997</v>
      </c>
      <c r="AJ58" s="19">
        <v>39.488999999999997</v>
      </c>
      <c r="AK58" s="19">
        <v>38.488999999999997</v>
      </c>
      <c r="AL58" s="19">
        <v>37.488999999999997</v>
      </c>
      <c r="AM58" s="19">
        <v>36.488999999999997</v>
      </c>
      <c r="AN58" s="19">
        <v>35.488999999999997</v>
      </c>
      <c r="AO58" s="19">
        <v>34.488999999999997</v>
      </c>
      <c r="AP58" s="19">
        <v>33.488999999999997</v>
      </c>
      <c r="AQ58" s="19">
        <v>32.488999999999997</v>
      </c>
      <c r="AR58" s="19">
        <v>31.488999999999997</v>
      </c>
      <c r="AS58" s="19">
        <v>30.488999999999997</v>
      </c>
      <c r="AT58" s="19">
        <v>29.488999999999997</v>
      </c>
      <c r="AU58" s="19">
        <v>28.488999999999997</v>
      </c>
      <c r="AV58" s="19">
        <v>27.488999999999997</v>
      </c>
      <c r="AW58" s="19">
        <v>26.488999999999997</v>
      </c>
      <c r="AX58" s="19">
        <v>25.488999999999997</v>
      </c>
      <c r="AY58" s="19">
        <v>24.488999999999997</v>
      </c>
    </row>
    <row r="59" spans="15:51" x14ac:dyDescent="0.3">
      <c r="O59" s="18">
        <v>750</v>
      </c>
      <c r="P59" s="19">
        <v>58.872999999999998</v>
      </c>
      <c r="Q59" s="19">
        <v>57.872999999999998</v>
      </c>
      <c r="R59" s="19">
        <v>56.872999999999998</v>
      </c>
      <c r="S59" s="19">
        <v>55.872999999999998</v>
      </c>
      <c r="T59" s="19">
        <v>54.872999999999998</v>
      </c>
      <c r="U59" s="19">
        <v>53.872999999999998</v>
      </c>
      <c r="V59" s="19">
        <v>52.872999999999998</v>
      </c>
      <c r="W59" s="19">
        <v>51.872999999999998</v>
      </c>
      <c r="X59" s="19">
        <v>50.872999999999998</v>
      </c>
      <c r="Y59" s="19">
        <v>49.872999999999998</v>
      </c>
      <c r="Z59" s="19">
        <v>48.872999999999998</v>
      </c>
      <c r="AA59" s="19">
        <v>47.872999999999998</v>
      </c>
      <c r="AB59" s="19">
        <v>46.872999999999998</v>
      </c>
      <c r="AC59" s="19">
        <v>45.872999999999998</v>
      </c>
      <c r="AD59" s="19">
        <v>44.872999999999998</v>
      </c>
      <c r="AE59" s="19">
        <v>43.872999999999998</v>
      </c>
      <c r="AF59" s="19">
        <v>42.872999999999998</v>
      </c>
      <c r="AG59" s="19">
        <v>41.872999999999998</v>
      </c>
      <c r="AH59" s="19">
        <v>40.872999999999998</v>
      </c>
      <c r="AI59" s="19">
        <v>39.872999999999998</v>
      </c>
      <c r="AJ59" s="19">
        <v>38.872999999999998</v>
      </c>
      <c r="AK59" s="19">
        <v>37.872999999999998</v>
      </c>
      <c r="AL59" s="19">
        <v>36.872999999999998</v>
      </c>
      <c r="AM59" s="19">
        <v>35.872999999999998</v>
      </c>
      <c r="AN59" s="19">
        <v>34.872999999999998</v>
      </c>
      <c r="AO59" s="19">
        <v>33.872999999999998</v>
      </c>
      <c r="AP59" s="19">
        <v>32.872999999999998</v>
      </c>
      <c r="AQ59" s="19">
        <v>31.872999999999998</v>
      </c>
      <c r="AR59" s="19">
        <v>30.872999999999998</v>
      </c>
      <c r="AS59" s="19">
        <v>29.872999999999998</v>
      </c>
      <c r="AT59" s="19">
        <v>28.872999999999998</v>
      </c>
      <c r="AU59" s="19">
        <v>27.872999999999998</v>
      </c>
      <c r="AV59" s="19">
        <v>26.872999999999998</v>
      </c>
      <c r="AW59" s="19">
        <v>25.872999999999998</v>
      </c>
      <c r="AX59" s="19">
        <v>24.872999999999998</v>
      </c>
      <c r="AY59" s="19">
        <v>23.872999999999998</v>
      </c>
    </row>
    <row r="60" spans="15:51" x14ac:dyDescent="0.3">
      <c r="O60" s="18">
        <v>800</v>
      </c>
      <c r="P60" s="19">
        <v>58.287999999999997</v>
      </c>
      <c r="Q60" s="19">
        <v>57.287999999999997</v>
      </c>
      <c r="R60" s="19">
        <v>56.287999999999997</v>
      </c>
      <c r="S60" s="19">
        <v>55.287999999999997</v>
      </c>
      <c r="T60" s="19">
        <v>54.287999999999997</v>
      </c>
      <c r="U60" s="19">
        <v>53.287999999999997</v>
      </c>
      <c r="V60" s="19">
        <v>52.287999999999997</v>
      </c>
      <c r="W60" s="19">
        <v>51.287999999999997</v>
      </c>
      <c r="X60" s="19">
        <v>50.287999999999997</v>
      </c>
      <c r="Y60" s="19">
        <v>49.287999999999997</v>
      </c>
      <c r="Z60" s="19">
        <v>48.287999999999997</v>
      </c>
      <c r="AA60" s="19">
        <v>47.287999999999997</v>
      </c>
      <c r="AB60" s="19">
        <v>46.287999999999997</v>
      </c>
      <c r="AC60" s="19">
        <v>45.287999999999997</v>
      </c>
      <c r="AD60" s="19">
        <v>44.287999999999997</v>
      </c>
      <c r="AE60" s="19">
        <v>43.287999999999997</v>
      </c>
      <c r="AF60" s="19">
        <v>42.287999999999997</v>
      </c>
      <c r="AG60" s="19">
        <v>41.287999999999997</v>
      </c>
      <c r="AH60" s="19">
        <v>40.287999999999997</v>
      </c>
      <c r="AI60" s="19">
        <v>39.287999999999997</v>
      </c>
      <c r="AJ60" s="19">
        <v>38.287999999999997</v>
      </c>
      <c r="AK60" s="19">
        <v>37.287999999999997</v>
      </c>
      <c r="AL60" s="19">
        <v>36.287999999999997</v>
      </c>
      <c r="AM60" s="19">
        <v>35.287999999999997</v>
      </c>
      <c r="AN60" s="19">
        <v>34.287999999999997</v>
      </c>
      <c r="AO60" s="19">
        <v>33.287999999999997</v>
      </c>
      <c r="AP60" s="19">
        <v>32.287999999999997</v>
      </c>
      <c r="AQ60" s="19">
        <v>31.287999999999997</v>
      </c>
      <c r="AR60" s="19">
        <v>30.287999999999997</v>
      </c>
      <c r="AS60" s="19">
        <v>29.287999999999997</v>
      </c>
      <c r="AT60" s="19">
        <v>28.287999999999997</v>
      </c>
      <c r="AU60" s="19">
        <v>27.287999999999997</v>
      </c>
      <c r="AV60" s="19">
        <v>26.287999999999997</v>
      </c>
      <c r="AW60" s="19">
        <v>25.287999999999997</v>
      </c>
      <c r="AX60" s="19">
        <v>24.287999999999997</v>
      </c>
      <c r="AY60" s="19">
        <v>23.287999999999997</v>
      </c>
    </row>
    <row r="61" spans="15:51" x14ac:dyDescent="0.3">
      <c r="O61" s="18">
        <v>850</v>
      </c>
      <c r="P61" s="19">
        <v>57.731000000000002</v>
      </c>
      <c r="Q61" s="19">
        <v>56.731000000000002</v>
      </c>
      <c r="R61" s="19">
        <v>55.731000000000002</v>
      </c>
      <c r="S61" s="19">
        <v>54.731000000000002</v>
      </c>
      <c r="T61" s="19">
        <v>53.731000000000002</v>
      </c>
      <c r="U61" s="19">
        <v>52.731000000000002</v>
      </c>
      <c r="V61" s="19">
        <v>51.731000000000002</v>
      </c>
      <c r="W61" s="19">
        <v>50.731000000000002</v>
      </c>
      <c r="X61" s="19">
        <v>49.731000000000002</v>
      </c>
      <c r="Y61" s="19">
        <v>48.731000000000002</v>
      </c>
      <c r="Z61" s="19">
        <v>47.731000000000002</v>
      </c>
      <c r="AA61" s="19">
        <v>46.731000000000002</v>
      </c>
      <c r="AB61" s="19">
        <v>45.731000000000002</v>
      </c>
      <c r="AC61" s="19">
        <v>44.731000000000002</v>
      </c>
      <c r="AD61" s="19">
        <v>43.731000000000002</v>
      </c>
      <c r="AE61" s="19">
        <v>42.731000000000002</v>
      </c>
      <c r="AF61" s="19">
        <v>41.731000000000002</v>
      </c>
      <c r="AG61" s="19">
        <v>40.731000000000002</v>
      </c>
      <c r="AH61" s="19">
        <v>39.731000000000002</v>
      </c>
      <c r="AI61" s="19">
        <v>38.731000000000002</v>
      </c>
      <c r="AJ61" s="19">
        <v>37.731000000000002</v>
      </c>
      <c r="AK61" s="19">
        <v>36.731000000000002</v>
      </c>
      <c r="AL61" s="19">
        <v>35.731000000000002</v>
      </c>
      <c r="AM61" s="19">
        <v>34.731000000000002</v>
      </c>
      <c r="AN61" s="19">
        <v>33.731000000000002</v>
      </c>
      <c r="AO61" s="19">
        <v>32.731000000000002</v>
      </c>
      <c r="AP61" s="19">
        <v>31.731000000000002</v>
      </c>
      <c r="AQ61" s="19">
        <v>30.731000000000002</v>
      </c>
      <c r="AR61" s="19">
        <v>29.731000000000002</v>
      </c>
      <c r="AS61" s="19">
        <v>28.731000000000002</v>
      </c>
      <c r="AT61" s="19">
        <v>27.731000000000002</v>
      </c>
      <c r="AU61" s="19">
        <v>26.731000000000002</v>
      </c>
      <c r="AV61" s="19">
        <v>25.731000000000002</v>
      </c>
      <c r="AW61" s="19">
        <v>24.731000000000002</v>
      </c>
      <c r="AX61" s="19">
        <v>23.731000000000002</v>
      </c>
      <c r="AY61" s="19">
        <v>22.731000000000002</v>
      </c>
    </row>
    <row r="62" spans="15:51" x14ac:dyDescent="0.3">
      <c r="O62" s="18">
        <v>900</v>
      </c>
      <c r="P62" s="19">
        <v>57.198</v>
      </c>
      <c r="Q62" s="19">
        <v>56.198</v>
      </c>
      <c r="R62" s="19">
        <v>55.198</v>
      </c>
      <c r="S62" s="19">
        <v>54.198</v>
      </c>
      <c r="T62" s="19">
        <v>53.198</v>
      </c>
      <c r="U62" s="19">
        <v>52.198</v>
      </c>
      <c r="V62" s="19">
        <v>51.198</v>
      </c>
      <c r="W62" s="19">
        <v>50.198</v>
      </c>
      <c r="X62" s="19">
        <v>49.198</v>
      </c>
      <c r="Y62" s="19">
        <v>48.198</v>
      </c>
      <c r="Z62" s="19">
        <v>47.198</v>
      </c>
      <c r="AA62" s="19">
        <v>46.198</v>
      </c>
      <c r="AB62" s="19">
        <v>45.198</v>
      </c>
      <c r="AC62" s="19">
        <v>44.198</v>
      </c>
      <c r="AD62" s="19">
        <v>43.198</v>
      </c>
      <c r="AE62" s="19">
        <v>42.198</v>
      </c>
      <c r="AF62" s="19">
        <v>41.198</v>
      </c>
      <c r="AG62" s="19">
        <v>40.198</v>
      </c>
      <c r="AH62" s="19">
        <v>39.198</v>
      </c>
      <c r="AI62" s="19">
        <v>38.198</v>
      </c>
      <c r="AJ62" s="19">
        <v>37.198</v>
      </c>
      <c r="AK62" s="19">
        <v>36.198</v>
      </c>
      <c r="AL62" s="19">
        <v>35.198</v>
      </c>
      <c r="AM62" s="19">
        <v>34.198</v>
      </c>
      <c r="AN62" s="19">
        <v>33.198</v>
      </c>
      <c r="AO62" s="19">
        <v>32.198</v>
      </c>
      <c r="AP62" s="19">
        <v>31.198</v>
      </c>
      <c r="AQ62" s="19">
        <v>30.198</v>
      </c>
      <c r="AR62" s="19">
        <v>29.198</v>
      </c>
      <c r="AS62" s="19">
        <v>28.198</v>
      </c>
      <c r="AT62" s="19">
        <v>27.198</v>
      </c>
      <c r="AU62" s="19">
        <v>26.198</v>
      </c>
      <c r="AV62" s="19">
        <v>25.198</v>
      </c>
      <c r="AW62" s="19">
        <v>24.198</v>
      </c>
      <c r="AX62" s="19">
        <v>23.198</v>
      </c>
      <c r="AY62" s="19">
        <v>22.198</v>
      </c>
    </row>
    <row r="63" spans="15:51" x14ac:dyDescent="0.3">
      <c r="O63" s="18">
        <v>950</v>
      </c>
      <c r="P63" s="19">
        <v>56.686999999999998</v>
      </c>
      <c r="Q63" s="19">
        <v>55.686999999999998</v>
      </c>
      <c r="R63" s="19">
        <v>54.686999999999998</v>
      </c>
      <c r="S63" s="19">
        <v>53.686999999999998</v>
      </c>
      <c r="T63" s="19">
        <v>52.686999999999998</v>
      </c>
      <c r="U63" s="19">
        <v>51.686999999999998</v>
      </c>
      <c r="V63" s="19">
        <v>50.686999999999998</v>
      </c>
      <c r="W63" s="19">
        <v>49.686999999999998</v>
      </c>
      <c r="X63" s="19">
        <v>48.686999999999998</v>
      </c>
      <c r="Y63" s="19">
        <v>47.686999999999998</v>
      </c>
      <c r="Z63" s="19">
        <v>46.686999999999998</v>
      </c>
      <c r="AA63" s="19">
        <v>45.686999999999998</v>
      </c>
      <c r="AB63" s="19">
        <v>44.686999999999998</v>
      </c>
      <c r="AC63" s="19">
        <v>43.686999999999998</v>
      </c>
      <c r="AD63" s="19">
        <v>42.686999999999998</v>
      </c>
      <c r="AE63" s="19">
        <v>41.686999999999998</v>
      </c>
      <c r="AF63" s="19">
        <v>40.686999999999998</v>
      </c>
      <c r="AG63" s="19">
        <v>39.686999999999998</v>
      </c>
      <c r="AH63" s="19">
        <v>38.686999999999998</v>
      </c>
      <c r="AI63" s="19">
        <v>37.686999999999998</v>
      </c>
      <c r="AJ63" s="19">
        <v>36.686999999999998</v>
      </c>
      <c r="AK63" s="19">
        <v>35.686999999999998</v>
      </c>
      <c r="AL63" s="19">
        <v>34.686999999999998</v>
      </c>
      <c r="AM63" s="19">
        <v>33.686999999999998</v>
      </c>
      <c r="AN63" s="19">
        <v>32.686999999999998</v>
      </c>
      <c r="AO63" s="19">
        <v>31.686999999999998</v>
      </c>
      <c r="AP63" s="19">
        <v>30.686999999999998</v>
      </c>
      <c r="AQ63" s="19">
        <v>29.686999999999998</v>
      </c>
      <c r="AR63" s="19">
        <v>28.686999999999998</v>
      </c>
      <c r="AS63" s="19">
        <v>27.686999999999998</v>
      </c>
      <c r="AT63" s="19">
        <v>26.686999999999998</v>
      </c>
      <c r="AU63" s="19">
        <v>25.686999999999998</v>
      </c>
      <c r="AV63" s="19">
        <v>24.686999999999998</v>
      </c>
      <c r="AW63" s="19">
        <v>23.686999999999998</v>
      </c>
      <c r="AX63" s="19">
        <v>22.686999999999998</v>
      </c>
      <c r="AY63" s="19">
        <v>21.686999999999998</v>
      </c>
    </row>
    <row r="64" spans="15:51" x14ac:dyDescent="0.3">
      <c r="O64" s="18">
        <v>1000</v>
      </c>
      <c r="P64" s="19">
        <v>56.195999999999998</v>
      </c>
      <c r="Q64" s="19">
        <v>55.195999999999998</v>
      </c>
      <c r="R64" s="19">
        <v>54.195999999999998</v>
      </c>
      <c r="S64" s="19">
        <v>53.195999999999998</v>
      </c>
      <c r="T64" s="19">
        <v>52.195999999999998</v>
      </c>
      <c r="U64" s="19">
        <v>51.195999999999998</v>
      </c>
      <c r="V64" s="19">
        <v>50.195999999999998</v>
      </c>
      <c r="W64" s="19">
        <v>49.195999999999998</v>
      </c>
      <c r="X64" s="19">
        <v>48.195999999999998</v>
      </c>
      <c r="Y64" s="19">
        <v>47.195999999999998</v>
      </c>
      <c r="Z64" s="19">
        <v>46.195999999999998</v>
      </c>
      <c r="AA64" s="19">
        <v>45.195999999999998</v>
      </c>
      <c r="AB64" s="19">
        <v>44.195999999999998</v>
      </c>
      <c r="AC64" s="19">
        <v>43.195999999999998</v>
      </c>
      <c r="AD64" s="19">
        <v>42.195999999999998</v>
      </c>
      <c r="AE64" s="19">
        <v>41.195999999999998</v>
      </c>
      <c r="AF64" s="19">
        <v>40.195999999999998</v>
      </c>
      <c r="AG64" s="19">
        <v>39.195999999999998</v>
      </c>
      <c r="AH64" s="19">
        <v>38.195999999999998</v>
      </c>
      <c r="AI64" s="19">
        <v>37.195999999999998</v>
      </c>
      <c r="AJ64" s="19">
        <v>36.195999999999998</v>
      </c>
      <c r="AK64" s="19">
        <v>35.195999999999998</v>
      </c>
      <c r="AL64" s="19">
        <v>34.195999999999998</v>
      </c>
      <c r="AM64" s="19">
        <v>33.195999999999998</v>
      </c>
      <c r="AN64" s="19">
        <v>32.195999999999998</v>
      </c>
      <c r="AO64" s="19">
        <v>31.195999999999998</v>
      </c>
      <c r="AP64" s="19">
        <v>30.195999999999998</v>
      </c>
      <c r="AQ64" s="19">
        <v>29.195999999999998</v>
      </c>
      <c r="AR64" s="19">
        <v>28.195999999999998</v>
      </c>
      <c r="AS64" s="19">
        <v>27.195999999999998</v>
      </c>
      <c r="AT64" s="19">
        <v>26.195999999999998</v>
      </c>
      <c r="AU64" s="19">
        <v>25.195999999999998</v>
      </c>
      <c r="AV64" s="19">
        <v>24.195999999999998</v>
      </c>
      <c r="AW64" s="19">
        <v>23.195999999999998</v>
      </c>
      <c r="AX64" s="19">
        <v>22.195999999999998</v>
      </c>
      <c r="AY64" s="19">
        <v>21.195999999999998</v>
      </c>
    </row>
    <row r="65" spans="15:51" x14ac:dyDescent="0.3">
      <c r="O65" s="18">
        <v>1050</v>
      </c>
      <c r="P65" s="19">
        <v>55.722999999999999</v>
      </c>
      <c r="Q65" s="19">
        <v>54.722999999999999</v>
      </c>
      <c r="R65" s="19">
        <v>53.722999999999999</v>
      </c>
      <c r="S65" s="19">
        <v>52.722999999999999</v>
      </c>
      <c r="T65" s="19">
        <v>51.722999999999999</v>
      </c>
      <c r="U65" s="19">
        <v>50.722999999999999</v>
      </c>
      <c r="V65" s="19">
        <v>49.722999999999999</v>
      </c>
      <c r="W65" s="19">
        <v>48.722999999999999</v>
      </c>
      <c r="X65" s="19">
        <v>47.722999999999999</v>
      </c>
      <c r="Y65" s="19">
        <v>46.722999999999999</v>
      </c>
      <c r="Z65" s="19">
        <v>45.722999999999999</v>
      </c>
      <c r="AA65" s="19">
        <v>44.722999999999999</v>
      </c>
      <c r="AB65" s="19">
        <v>43.722999999999999</v>
      </c>
      <c r="AC65" s="19">
        <v>42.722999999999999</v>
      </c>
      <c r="AD65" s="19">
        <v>41.722999999999999</v>
      </c>
      <c r="AE65" s="19">
        <v>40.722999999999999</v>
      </c>
      <c r="AF65" s="19">
        <v>39.722999999999999</v>
      </c>
      <c r="AG65" s="19">
        <v>38.722999999999999</v>
      </c>
      <c r="AH65" s="19">
        <v>37.722999999999999</v>
      </c>
      <c r="AI65" s="19">
        <v>36.722999999999999</v>
      </c>
      <c r="AJ65" s="19">
        <v>35.722999999999999</v>
      </c>
      <c r="AK65" s="19">
        <v>34.722999999999999</v>
      </c>
      <c r="AL65" s="19">
        <v>33.722999999999999</v>
      </c>
      <c r="AM65" s="19">
        <v>32.722999999999999</v>
      </c>
      <c r="AN65" s="19">
        <v>31.722999999999999</v>
      </c>
      <c r="AO65" s="19">
        <v>30.722999999999999</v>
      </c>
      <c r="AP65" s="19">
        <v>29.722999999999999</v>
      </c>
      <c r="AQ65" s="19">
        <v>28.722999999999999</v>
      </c>
      <c r="AR65" s="19">
        <v>27.722999999999999</v>
      </c>
      <c r="AS65" s="19">
        <v>26.722999999999999</v>
      </c>
      <c r="AT65" s="19">
        <v>25.722999999999999</v>
      </c>
      <c r="AU65" s="19">
        <v>24.722999999999999</v>
      </c>
      <c r="AV65" s="19">
        <v>23.722999999999999</v>
      </c>
      <c r="AW65" s="19">
        <v>22.722999999999999</v>
      </c>
      <c r="AX65" s="19">
        <v>21.722999999999999</v>
      </c>
      <c r="AY65" s="19">
        <v>20.722999999999999</v>
      </c>
    </row>
    <row r="66" spans="15:51" x14ac:dyDescent="0.3">
      <c r="O66" s="18">
        <v>1100</v>
      </c>
      <c r="P66" s="19">
        <v>55.267000000000003</v>
      </c>
      <c r="Q66" s="19">
        <v>54.267000000000003</v>
      </c>
      <c r="R66" s="19">
        <v>53.267000000000003</v>
      </c>
      <c r="S66" s="19">
        <v>52.267000000000003</v>
      </c>
      <c r="T66" s="19">
        <v>51.267000000000003</v>
      </c>
      <c r="U66" s="19">
        <v>50.267000000000003</v>
      </c>
      <c r="V66" s="19">
        <v>49.267000000000003</v>
      </c>
      <c r="W66" s="19">
        <v>48.267000000000003</v>
      </c>
      <c r="X66" s="19">
        <v>47.267000000000003</v>
      </c>
      <c r="Y66" s="19">
        <v>46.267000000000003</v>
      </c>
      <c r="Z66" s="19">
        <v>45.267000000000003</v>
      </c>
      <c r="AA66" s="19">
        <v>44.267000000000003</v>
      </c>
      <c r="AB66" s="19">
        <v>43.267000000000003</v>
      </c>
      <c r="AC66" s="19">
        <v>42.267000000000003</v>
      </c>
      <c r="AD66" s="19">
        <v>41.267000000000003</v>
      </c>
      <c r="AE66" s="19">
        <v>40.267000000000003</v>
      </c>
      <c r="AF66" s="19">
        <v>39.267000000000003</v>
      </c>
      <c r="AG66" s="19">
        <v>38.267000000000003</v>
      </c>
      <c r="AH66" s="19">
        <v>37.267000000000003</v>
      </c>
      <c r="AI66" s="19">
        <v>36.267000000000003</v>
      </c>
      <c r="AJ66" s="19">
        <v>35.267000000000003</v>
      </c>
      <c r="AK66" s="19">
        <v>34.267000000000003</v>
      </c>
      <c r="AL66" s="19">
        <v>33.267000000000003</v>
      </c>
      <c r="AM66" s="19">
        <v>32.267000000000003</v>
      </c>
      <c r="AN66" s="19">
        <v>31.267000000000003</v>
      </c>
      <c r="AO66" s="19">
        <v>30.267000000000003</v>
      </c>
      <c r="AP66" s="19">
        <v>29.267000000000003</v>
      </c>
      <c r="AQ66" s="19">
        <v>28.267000000000003</v>
      </c>
      <c r="AR66" s="19">
        <v>27.267000000000003</v>
      </c>
      <c r="AS66" s="19">
        <v>26.267000000000003</v>
      </c>
      <c r="AT66" s="19">
        <v>25.267000000000003</v>
      </c>
      <c r="AU66" s="19">
        <v>24.267000000000003</v>
      </c>
      <c r="AV66" s="19">
        <v>23.267000000000003</v>
      </c>
      <c r="AW66" s="19">
        <v>22.267000000000003</v>
      </c>
      <c r="AX66" s="19">
        <v>21.267000000000003</v>
      </c>
      <c r="AY66" s="19">
        <v>20.267000000000003</v>
      </c>
    </row>
    <row r="67" spans="15:51" x14ac:dyDescent="0.3">
      <c r="O67" s="18">
        <v>1150</v>
      </c>
      <c r="P67" s="19">
        <v>54.826000000000001</v>
      </c>
      <c r="Q67" s="19">
        <v>53.826000000000001</v>
      </c>
      <c r="R67" s="19">
        <v>52.826000000000001</v>
      </c>
      <c r="S67" s="19">
        <v>51.826000000000001</v>
      </c>
      <c r="T67" s="19">
        <v>50.826000000000001</v>
      </c>
      <c r="U67" s="19">
        <v>49.826000000000001</v>
      </c>
      <c r="V67" s="19">
        <v>48.826000000000001</v>
      </c>
      <c r="W67" s="19">
        <v>47.826000000000001</v>
      </c>
      <c r="X67" s="19">
        <v>46.826000000000001</v>
      </c>
      <c r="Y67" s="19">
        <v>45.826000000000001</v>
      </c>
      <c r="Z67" s="19">
        <v>44.826000000000001</v>
      </c>
      <c r="AA67" s="19">
        <v>43.826000000000001</v>
      </c>
      <c r="AB67" s="19">
        <v>42.826000000000001</v>
      </c>
      <c r="AC67" s="19">
        <v>41.826000000000001</v>
      </c>
      <c r="AD67" s="19">
        <v>40.826000000000001</v>
      </c>
      <c r="AE67" s="19">
        <v>39.826000000000001</v>
      </c>
      <c r="AF67" s="19">
        <v>38.826000000000001</v>
      </c>
      <c r="AG67" s="19">
        <v>37.826000000000001</v>
      </c>
      <c r="AH67" s="19">
        <v>36.826000000000001</v>
      </c>
      <c r="AI67" s="19">
        <v>35.826000000000001</v>
      </c>
      <c r="AJ67" s="19">
        <v>34.826000000000001</v>
      </c>
      <c r="AK67" s="19">
        <v>33.826000000000001</v>
      </c>
      <c r="AL67" s="19">
        <v>32.826000000000001</v>
      </c>
      <c r="AM67" s="19">
        <v>31.826000000000001</v>
      </c>
      <c r="AN67" s="19">
        <v>30.826000000000001</v>
      </c>
      <c r="AO67" s="19">
        <v>29.826000000000001</v>
      </c>
      <c r="AP67" s="19">
        <v>28.826000000000001</v>
      </c>
      <c r="AQ67" s="19">
        <v>27.826000000000001</v>
      </c>
      <c r="AR67" s="19">
        <v>26.826000000000001</v>
      </c>
      <c r="AS67" s="19">
        <v>25.826000000000001</v>
      </c>
      <c r="AT67" s="19">
        <v>24.826000000000001</v>
      </c>
      <c r="AU67" s="19">
        <v>23.826000000000001</v>
      </c>
      <c r="AV67" s="19">
        <v>22.826000000000001</v>
      </c>
      <c r="AW67" s="19">
        <v>21.826000000000001</v>
      </c>
      <c r="AX67" s="19">
        <v>20.826000000000001</v>
      </c>
      <c r="AY67" s="19">
        <v>19.826000000000001</v>
      </c>
    </row>
    <row r="68" spans="15:51" x14ac:dyDescent="0.3">
      <c r="O68" s="18">
        <v>1200</v>
      </c>
      <c r="P68" s="19">
        <v>54.4</v>
      </c>
      <c r="Q68" s="19">
        <v>53.4</v>
      </c>
      <c r="R68" s="19">
        <v>52.4</v>
      </c>
      <c r="S68" s="19">
        <v>51.4</v>
      </c>
      <c r="T68" s="19">
        <v>50.4</v>
      </c>
      <c r="U68" s="19">
        <v>49.4</v>
      </c>
      <c r="V68" s="19">
        <v>48.4</v>
      </c>
      <c r="W68" s="19">
        <v>47.4</v>
      </c>
      <c r="X68" s="19">
        <v>46.4</v>
      </c>
      <c r="Y68" s="19">
        <v>45.4</v>
      </c>
      <c r="Z68" s="19">
        <v>44.4</v>
      </c>
      <c r="AA68" s="19">
        <v>43.4</v>
      </c>
      <c r="AB68" s="19">
        <v>42.4</v>
      </c>
      <c r="AC68" s="19">
        <v>41.4</v>
      </c>
      <c r="AD68" s="19">
        <v>40.4</v>
      </c>
      <c r="AE68" s="19">
        <v>39.4</v>
      </c>
      <c r="AF68" s="19">
        <v>38.4</v>
      </c>
      <c r="AG68" s="19">
        <v>37.4</v>
      </c>
      <c r="AH68" s="19">
        <v>36.4</v>
      </c>
      <c r="AI68" s="19">
        <v>35.4</v>
      </c>
      <c r="AJ68" s="19">
        <v>34.4</v>
      </c>
      <c r="AK68" s="19">
        <v>33.4</v>
      </c>
      <c r="AL68" s="19">
        <v>32.4</v>
      </c>
      <c r="AM68" s="19">
        <v>31.4</v>
      </c>
      <c r="AN68" s="19">
        <v>30.4</v>
      </c>
      <c r="AO68" s="19">
        <v>29.4</v>
      </c>
      <c r="AP68" s="19">
        <v>28.4</v>
      </c>
      <c r="AQ68" s="19">
        <v>27.4</v>
      </c>
      <c r="AR68" s="19">
        <v>26.4</v>
      </c>
      <c r="AS68" s="19">
        <v>25.4</v>
      </c>
      <c r="AT68" s="19">
        <v>24.4</v>
      </c>
      <c r="AU68" s="19">
        <v>23.4</v>
      </c>
      <c r="AV68" s="19">
        <v>22.4</v>
      </c>
      <c r="AW68" s="19">
        <v>21.4</v>
      </c>
      <c r="AX68" s="19">
        <v>20.399999999999999</v>
      </c>
      <c r="AY68" s="19">
        <v>19.399999999999999</v>
      </c>
    </row>
    <row r="69" spans="15:51" x14ac:dyDescent="0.3">
      <c r="O69" s="18">
        <v>1250</v>
      </c>
      <c r="P69" s="19">
        <v>53.985999999999997</v>
      </c>
      <c r="Q69" s="19">
        <v>52.985999999999997</v>
      </c>
      <c r="R69" s="19">
        <v>51.985999999999997</v>
      </c>
      <c r="S69" s="19">
        <v>50.985999999999997</v>
      </c>
      <c r="T69" s="19">
        <v>49.985999999999997</v>
      </c>
      <c r="U69" s="19">
        <v>48.985999999999997</v>
      </c>
      <c r="V69" s="19">
        <v>47.985999999999997</v>
      </c>
      <c r="W69" s="19">
        <v>46.985999999999997</v>
      </c>
      <c r="X69" s="19">
        <v>45.985999999999997</v>
      </c>
      <c r="Y69" s="19">
        <v>44.985999999999997</v>
      </c>
      <c r="Z69" s="19">
        <v>43.985999999999997</v>
      </c>
      <c r="AA69" s="19">
        <v>42.985999999999997</v>
      </c>
      <c r="AB69" s="19">
        <v>41.985999999999997</v>
      </c>
      <c r="AC69" s="19">
        <v>40.985999999999997</v>
      </c>
      <c r="AD69" s="19">
        <v>39.985999999999997</v>
      </c>
      <c r="AE69" s="19">
        <v>38.985999999999997</v>
      </c>
      <c r="AF69" s="19">
        <v>37.985999999999997</v>
      </c>
      <c r="AG69" s="19">
        <v>36.985999999999997</v>
      </c>
      <c r="AH69" s="19">
        <v>35.985999999999997</v>
      </c>
      <c r="AI69" s="19">
        <v>34.985999999999997</v>
      </c>
      <c r="AJ69" s="19">
        <v>33.985999999999997</v>
      </c>
      <c r="AK69" s="19">
        <v>32.985999999999997</v>
      </c>
      <c r="AL69" s="19">
        <v>31.985999999999997</v>
      </c>
      <c r="AM69" s="19">
        <v>30.985999999999997</v>
      </c>
      <c r="AN69" s="19">
        <v>29.985999999999997</v>
      </c>
      <c r="AO69" s="19">
        <v>28.985999999999997</v>
      </c>
      <c r="AP69" s="19">
        <v>27.985999999999997</v>
      </c>
      <c r="AQ69" s="19">
        <v>26.985999999999997</v>
      </c>
      <c r="AR69" s="19">
        <v>25.985999999999997</v>
      </c>
      <c r="AS69" s="19">
        <v>24.985999999999997</v>
      </c>
      <c r="AT69" s="19">
        <v>23.985999999999997</v>
      </c>
      <c r="AU69" s="19">
        <v>22.985999999999997</v>
      </c>
      <c r="AV69" s="19">
        <v>21.985999999999997</v>
      </c>
      <c r="AW69" s="19">
        <v>20.985999999999997</v>
      </c>
      <c r="AX69" s="19">
        <v>19.985999999999997</v>
      </c>
      <c r="AY69" s="19">
        <v>18.985999999999997</v>
      </c>
    </row>
    <row r="70" spans="15:51" x14ac:dyDescent="0.3">
      <c r="O70" s="18">
        <v>1300</v>
      </c>
      <c r="P70" s="19">
        <v>53.585000000000001</v>
      </c>
      <c r="Q70" s="19">
        <v>52.585000000000001</v>
      </c>
      <c r="R70" s="19">
        <v>51.585000000000001</v>
      </c>
      <c r="S70" s="19">
        <v>50.585000000000001</v>
      </c>
      <c r="T70" s="19">
        <v>49.585000000000001</v>
      </c>
      <c r="U70" s="19">
        <v>48.585000000000001</v>
      </c>
      <c r="V70" s="19">
        <v>47.585000000000001</v>
      </c>
      <c r="W70" s="19">
        <v>46.585000000000001</v>
      </c>
      <c r="X70" s="19">
        <v>45.585000000000001</v>
      </c>
      <c r="Y70" s="19">
        <v>44.585000000000001</v>
      </c>
      <c r="Z70" s="19">
        <v>43.585000000000001</v>
      </c>
      <c r="AA70" s="19">
        <v>42.585000000000001</v>
      </c>
      <c r="AB70" s="19">
        <v>41.585000000000001</v>
      </c>
      <c r="AC70" s="19">
        <v>40.585000000000001</v>
      </c>
      <c r="AD70" s="19">
        <v>39.585000000000001</v>
      </c>
      <c r="AE70" s="19">
        <v>38.585000000000001</v>
      </c>
      <c r="AF70" s="19">
        <v>37.585000000000001</v>
      </c>
      <c r="AG70" s="19">
        <v>36.585000000000001</v>
      </c>
      <c r="AH70" s="19">
        <v>35.585000000000001</v>
      </c>
      <c r="AI70" s="19">
        <v>34.585000000000001</v>
      </c>
      <c r="AJ70" s="19">
        <v>33.585000000000001</v>
      </c>
      <c r="AK70" s="19">
        <v>32.585000000000001</v>
      </c>
      <c r="AL70" s="19">
        <v>31.585000000000001</v>
      </c>
      <c r="AM70" s="19">
        <v>30.585000000000001</v>
      </c>
      <c r="AN70" s="19">
        <v>29.585000000000001</v>
      </c>
      <c r="AO70" s="19">
        <v>28.585000000000001</v>
      </c>
      <c r="AP70" s="19">
        <v>27.585000000000001</v>
      </c>
      <c r="AQ70" s="19">
        <v>26.585000000000001</v>
      </c>
      <c r="AR70" s="19">
        <v>25.585000000000001</v>
      </c>
      <c r="AS70" s="19">
        <v>24.585000000000001</v>
      </c>
      <c r="AT70" s="19">
        <v>23.585000000000001</v>
      </c>
      <c r="AU70" s="19">
        <v>22.585000000000001</v>
      </c>
      <c r="AV70" s="19">
        <v>21.585000000000001</v>
      </c>
      <c r="AW70" s="19">
        <v>20.585000000000001</v>
      </c>
      <c r="AX70" s="19">
        <v>19.585000000000001</v>
      </c>
      <c r="AY70" s="19">
        <v>18.585000000000001</v>
      </c>
    </row>
    <row r="71" spans="15:51" x14ac:dyDescent="0.3">
      <c r="O71" s="18">
        <v>1350</v>
      </c>
      <c r="P71" s="19">
        <v>53.195</v>
      </c>
      <c r="Q71" s="19">
        <v>52.195</v>
      </c>
      <c r="R71" s="19">
        <v>51.195</v>
      </c>
      <c r="S71" s="19">
        <v>50.195</v>
      </c>
      <c r="T71" s="19">
        <v>49.195</v>
      </c>
      <c r="U71" s="19">
        <v>48.195</v>
      </c>
      <c r="V71" s="19">
        <v>47.195</v>
      </c>
      <c r="W71" s="19">
        <v>46.195</v>
      </c>
      <c r="X71" s="19">
        <v>45.195</v>
      </c>
      <c r="Y71" s="19">
        <v>44.195</v>
      </c>
      <c r="Z71" s="19">
        <v>43.195</v>
      </c>
      <c r="AA71" s="19">
        <v>42.195</v>
      </c>
      <c r="AB71" s="19">
        <v>41.195</v>
      </c>
      <c r="AC71" s="19">
        <v>40.195</v>
      </c>
      <c r="AD71" s="19">
        <v>39.195</v>
      </c>
      <c r="AE71" s="19">
        <v>38.195</v>
      </c>
      <c r="AF71" s="19">
        <v>37.195</v>
      </c>
      <c r="AG71" s="19">
        <v>36.195</v>
      </c>
      <c r="AH71" s="19">
        <v>35.195</v>
      </c>
      <c r="AI71" s="19">
        <v>34.195</v>
      </c>
      <c r="AJ71" s="19">
        <v>33.195</v>
      </c>
      <c r="AK71" s="19">
        <v>32.195</v>
      </c>
      <c r="AL71" s="19">
        <v>31.195</v>
      </c>
      <c r="AM71" s="19">
        <v>30.195</v>
      </c>
      <c r="AN71" s="19">
        <v>29.195</v>
      </c>
      <c r="AO71" s="19">
        <v>28.195</v>
      </c>
      <c r="AP71" s="19">
        <v>27.195</v>
      </c>
      <c r="AQ71" s="19">
        <v>26.195</v>
      </c>
      <c r="AR71" s="19">
        <v>25.195</v>
      </c>
      <c r="AS71" s="19">
        <v>24.195</v>
      </c>
      <c r="AT71" s="19">
        <v>23.195</v>
      </c>
      <c r="AU71" s="19">
        <v>22.195</v>
      </c>
      <c r="AV71" s="19">
        <v>21.195</v>
      </c>
      <c r="AW71" s="19">
        <v>20.195</v>
      </c>
      <c r="AX71" s="19">
        <v>19.195</v>
      </c>
      <c r="AY71" s="19">
        <v>18.195</v>
      </c>
    </row>
    <row r="72" spans="15:51" x14ac:dyDescent="0.3">
      <c r="O72" s="18">
        <v>1400</v>
      </c>
      <c r="P72" s="19">
        <v>52.816000000000003</v>
      </c>
      <c r="Q72" s="19">
        <v>51.816000000000003</v>
      </c>
      <c r="R72" s="19">
        <v>50.816000000000003</v>
      </c>
      <c r="S72" s="19">
        <v>49.816000000000003</v>
      </c>
      <c r="T72" s="19">
        <v>48.816000000000003</v>
      </c>
      <c r="U72" s="19">
        <v>47.816000000000003</v>
      </c>
      <c r="V72" s="19">
        <v>46.816000000000003</v>
      </c>
      <c r="W72" s="19">
        <v>45.816000000000003</v>
      </c>
      <c r="X72" s="19">
        <v>44.816000000000003</v>
      </c>
      <c r="Y72" s="19">
        <v>43.816000000000003</v>
      </c>
      <c r="Z72" s="19">
        <v>42.816000000000003</v>
      </c>
      <c r="AA72" s="19">
        <v>41.816000000000003</v>
      </c>
      <c r="AB72" s="19">
        <v>40.816000000000003</v>
      </c>
      <c r="AC72" s="19">
        <v>39.816000000000003</v>
      </c>
      <c r="AD72" s="19">
        <v>38.816000000000003</v>
      </c>
      <c r="AE72" s="19">
        <v>37.816000000000003</v>
      </c>
      <c r="AF72" s="19">
        <v>36.816000000000003</v>
      </c>
      <c r="AG72" s="19">
        <v>35.816000000000003</v>
      </c>
      <c r="AH72" s="19">
        <v>34.816000000000003</v>
      </c>
      <c r="AI72" s="19">
        <v>33.816000000000003</v>
      </c>
      <c r="AJ72" s="19">
        <v>32.816000000000003</v>
      </c>
      <c r="AK72" s="19">
        <v>31.816000000000003</v>
      </c>
      <c r="AL72" s="19">
        <v>30.816000000000003</v>
      </c>
      <c r="AM72" s="19">
        <v>29.816000000000003</v>
      </c>
      <c r="AN72" s="19">
        <v>28.816000000000003</v>
      </c>
      <c r="AO72" s="19">
        <v>27.816000000000003</v>
      </c>
      <c r="AP72" s="19">
        <v>26.816000000000003</v>
      </c>
      <c r="AQ72" s="19">
        <v>25.816000000000003</v>
      </c>
      <c r="AR72" s="19">
        <v>24.816000000000003</v>
      </c>
      <c r="AS72" s="19">
        <v>23.816000000000003</v>
      </c>
      <c r="AT72" s="19">
        <v>22.816000000000003</v>
      </c>
      <c r="AU72" s="19">
        <v>21.816000000000003</v>
      </c>
      <c r="AV72" s="19">
        <v>20.816000000000003</v>
      </c>
      <c r="AW72" s="19">
        <v>19.816000000000003</v>
      </c>
      <c r="AX72" s="19">
        <v>18.816000000000003</v>
      </c>
      <c r="AY72" s="19">
        <v>17.816000000000003</v>
      </c>
    </row>
    <row r="73" spans="15:51" x14ac:dyDescent="0.3">
      <c r="O73" s="18">
        <v>1450</v>
      </c>
      <c r="P73" s="19">
        <v>52.447000000000003</v>
      </c>
      <c r="Q73" s="19">
        <v>51.447000000000003</v>
      </c>
      <c r="R73" s="19">
        <v>50.447000000000003</v>
      </c>
      <c r="S73" s="19">
        <v>49.447000000000003</v>
      </c>
      <c r="T73" s="19">
        <v>48.447000000000003</v>
      </c>
      <c r="U73" s="19">
        <v>47.447000000000003</v>
      </c>
      <c r="V73" s="19">
        <v>46.447000000000003</v>
      </c>
      <c r="W73" s="19">
        <v>45.447000000000003</v>
      </c>
      <c r="X73" s="19">
        <v>44.447000000000003</v>
      </c>
      <c r="Y73" s="19">
        <v>43.447000000000003</v>
      </c>
      <c r="Z73" s="19">
        <v>42.447000000000003</v>
      </c>
      <c r="AA73" s="19">
        <v>41.447000000000003</v>
      </c>
      <c r="AB73" s="19">
        <v>40.447000000000003</v>
      </c>
      <c r="AC73" s="19">
        <v>39.447000000000003</v>
      </c>
      <c r="AD73" s="19">
        <v>38.447000000000003</v>
      </c>
      <c r="AE73" s="19">
        <v>37.447000000000003</v>
      </c>
      <c r="AF73" s="19">
        <v>36.447000000000003</v>
      </c>
      <c r="AG73" s="19">
        <v>35.447000000000003</v>
      </c>
      <c r="AH73" s="19">
        <v>34.447000000000003</v>
      </c>
      <c r="AI73" s="19">
        <v>33.447000000000003</v>
      </c>
      <c r="AJ73" s="19">
        <v>32.447000000000003</v>
      </c>
      <c r="AK73" s="19">
        <v>31.447000000000003</v>
      </c>
      <c r="AL73" s="19">
        <v>30.447000000000003</v>
      </c>
      <c r="AM73" s="19">
        <v>29.447000000000003</v>
      </c>
      <c r="AN73" s="19">
        <v>28.447000000000003</v>
      </c>
      <c r="AO73" s="19">
        <v>27.447000000000003</v>
      </c>
      <c r="AP73" s="19">
        <v>26.447000000000003</v>
      </c>
      <c r="AQ73" s="19">
        <v>25.447000000000003</v>
      </c>
      <c r="AR73" s="19">
        <v>24.447000000000003</v>
      </c>
      <c r="AS73" s="19">
        <v>23.447000000000003</v>
      </c>
      <c r="AT73" s="19">
        <v>22.447000000000003</v>
      </c>
      <c r="AU73" s="19">
        <v>21.447000000000003</v>
      </c>
      <c r="AV73" s="19">
        <v>20.447000000000003</v>
      </c>
      <c r="AW73" s="19">
        <v>19.447000000000003</v>
      </c>
      <c r="AX73" s="19">
        <v>18.447000000000003</v>
      </c>
      <c r="AY73" s="19">
        <v>17.447000000000003</v>
      </c>
    </row>
    <row r="74" spans="15:51" x14ac:dyDescent="0.3">
      <c r="O74" s="18">
        <v>1500</v>
      </c>
      <c r="P74" s="19">
        <v>52.085999999999999</v>
      </c>
      <c r="Q74" s="19">
        <v>51.085999999999999</v>
      </c>
      <c r="R74" s="19">
        <v>50.085999999999999</v>
      </c>
      <c r="S74" s="19">
        <v>49.085999999999999</v>
      </c>
      <c r="T74" s="19">
        <v>48.085999999999999</v>
      </c>
      <c r="U74" s="19">
        <v>47.085999999999999</v>
      </c>
      <c r="V74" s="19">
        <v>46.085999999999999</v>
      </c>
      <c r="W74" s="19">
        <v>45.085999999999999</v>
      </c>
      <c r="X74" s="19">
        <v>44.085999999999999</v>
      </c>
      <c r="Y74" s="19">
        <v>43.085999999999999</v>
      </c>
      <c r="Z74" s="19">
        <v>42.085999999999999</v>
      </c>
      <c r="AA74" s="19">
        <v>41.085999999999999</v>
      </c>
      <c r="AB74" s="19">
        <v>40.085999999999999</v>
      </c>
      <c r="AC74" s="19">
        <v>39.085999999999999</v>
      </c>
      <c r="AD74" s="19">
        <v>38.085999999999999</v>
      </c>
      <c r="AE74" s="19">
        <v>37.085999999999999</v>
      </c>
      <c r="AF74" s="19">
        <v>36.085999999999999</v>
      </c>
      <c r="AG74" s="19">
        <v>35.085999999999999</v>
      </c>
      <c r="AH74" s="19">
        <v>34.085999999999999</v>
      </c>
      <c r="AI74" s="19">
        <v>33.085999999999999</v>
      </c>
      <c r="AJ74" s="19">
        <v>32.085999999999999</v>
      </c>
      <c r="AK74" s="19">
        <v>31.085999999999999</v>
      </c>
      <c r="AL74" s="19">
        <v>30.085999999999999</v>
      </c>
      <c r="AM74" s="19">
        <v>29.085999999999999</v>
      </c>
      <c r="AN74" s="19">
        <v>28.085999999999999</v>
      </c>
      <c r="AO74" s="19">
        <v>27.085999999999999</v>
      </c>
      <c r="AP74" s="19">
        <v>26.085999999999999</v>
      </c>
      <c r="AQ74" s="19">
        <v>25.085999999999999</v>
      </c>
      <c r="AR74" s="19">
        <v>24.085999999999999</v>
      </c>
      <c r="AS74" s="19">
        <v>23.085999999999999</v>
      </c>
      <c r="AT74" s="19">
        <v>22.085999999999999</v>
      </c>
      <c r="AU74" s="19">
        <v>21.085999999999999</v>
      </c>
      <c r="AV74" s="19">
        <v>20.085999999999999</v>
      </c>
      <c r="AW74" s="19">
        <v>19.085999999999999</v>
      </c>
      <c r="AX74" s="19">
        <v>18.085999999999999</v>
      </c>
      <c r="AY74" s="19">
        <v>17.085999999999999</v>
      </c>
    </row>
    <row r="75" spans="15:51" x14ac:dyDescent="0.3">
      <c r="O75" s="18">
        <v>1550</v>
      </c>
      <c r="P75" s="19">
        <v>51.734999999999999</v>
      </c>
      <c r="Q75" s="19">
        <v>50.734999999999999</v>
      </c>
      <c r="R75" s="19">
        <v>49.734999999999999</v>
      </c>
      <c r="S75" s="19">
        <v>48.734999999999999</v>
      </c>
      <c r="T75" s="19">
        <v>47.734999999999999</v>
      </c>
      <c r="U75" s="19">
        <v>46.734999999999999</v>
      </c>
      <c r="V75" s="19">
        <v>45.734999999999999</v>
      </c>
      <c r="W75" s="19">
        <v>44.734999999999999</v>
      </c>
      <c r="X75" s="19">
        <v>43.734999999999999</v>
      </c>
      <c r="Y75" s="19">
        <v>42.734999999999999</v>
      </c>
      <c r="Z75" s="19">
        <v>41.734999999999999</v>
      </c>
      <c r="AA75" s="19">
        <v>40.734999999999999</v>
      </c>
      <c r="AB75" s="19">
        <v>39.734999999999999</v>
      </c>
      <c r="AC75" s="19">
        <v>38.734999999999999</v>
      </c>
      <c r="AD75" s="19">
        <v>37.734999999999999</v>
      </c>
      <c r="AE75" s="19">
        <v>36.734999999999999</v>
      </c>
      <c r="AF75" s="19">
        <v>35.734999999999999</v>
      </c>
      <c r="AG75" s="19">
        <v>34.734999999999999</v>
      </c>
      <c r="AH75" s="19">
        <v>33.734999999999999</v>
      </c>
      <c r="AI75" s="19">
        <v>32.734999999999999</v>
      </c>
      <c r="AJ75" s="19">
        <v>31.734999999999999</v>
      </c>
      <c r="AK75" s="19">
        <v>30.734999999999999</v>
      </c>
      <c r="AL75" s="19">
        <v>29.734999999999999</v>
      </c>
      <c r="AM75" s="19">
        <v>28.734999999999999</v>
      </c>
      <c r="AN75" s="19">
        <v>27.734999999999999</v>
      </c>
      <c r="AO75" s="19">
        <v>26.734999999999999</v>
      </c>
      <c r="AP75" s="19">
        <v>25.734999999999999</v>
      </c>
      <c r="AQ75" s="19">
        <v>24.734999999999999</v>
      </c>
      <c r="AR75" s="19">
        <v>23.734999999999999</v>
      </c>
      <c r="AS75" s="19">
        <v>22.734999999999999</v>
      </c>
      <c r="AT75" s="19">
        <v>21.734999999999999</v>
      </c>
      <c r="AU75" s="19">
        <v>20.734999999999999</v>
      </c>
      <c r="AV75" s="19">
        <v>19.734999999999999</v>
      </c>
      <c r="AW75" s="19">
        <v>18.734999999999999</v>
      </c>
      <c r="AX75" s="19">
        <v>17.734999999999999</v>
      </c>
      <c r="AY75" s="19">
        <v>16.734999999999999</v>
      </c>
    </row>
    <row r="76" spans="15:51" x14ac:dyDescent="0.3">
      <c r="O76" s="18">
        <v>1600</v>
      </c>
      <c r="P76" s="19">
        <v>51.390999999999998</v>
      </c>
      <c r="Q76" s="19">
        <v>50.390999999999998</v>
      </c>
      <c r="R76" s="19">
        <v>49.390999999999998</v>
      </c>
      <c r="S76" s="19">
        <v>48.390999999999998</v>
      </c>
      <c r="T76" s="19">
        <v>47.390999999999998</v>
      </c>
      <c r="U76" s="19">
        <v>46.390999999999998</v>
      </c>
      <c r="V76" s="19">
        <v>45.390999999999998</v>
      </c>
      <c r="W76" s="19">
        <v>44.390999999999998</v>
      </c>
      <c r="X76" s="19">
        <v>43.390999999999998</v>
      </c>
      <c r="Y76" s="19">
        <v>42.390999999999998</v>
      </c>
      <c r="Z76" s="19">
        <v>41.390999999999998</v>
      </c>
      <c r="AA76" s="19">
        <v>40.390999999999998</v>
      </c>
      <c r="AB76" s="19">
        <v>39.390999999999998</v>
      </c>
      <c r="AC76" s="19">
        <v>38.390999999999998</v>
      </c>
      <c r="AD76" s="19">
        <v>37.390999999999998</v>
      </c>
      <c r="AE76" s="19">
        <v>36.390999999999998</v>
      </c>
      <c r="AF76" s="19">
        <v>35.390999999999998</v>
      </c>
      <c r="AG76" s="19">
        <v>34.390999999999998</v>
      </c>
      <c r="AH76" s="19">
        <v>33.390999999999998</v>
      </c>
      <c r="AI76" s="19">
        <v>32.390999999999998</v>
      </c>
      <c r="AJ76" s="19">
        <v>31.390999999999998</v>
      </c>
      <c r="AK76" s="19">
        <v>30.390999999999998</v>
      </c>
      <c r="AL76" s="19">
        <v>29.390999999999998</v>
      </c>
      <c r="AM76" s="19">
        <v>28.390999999999998</v>
      </c>
      <c r="AN76" s="19">
        <v>27.390999999999998</v>
      </c>
      <c r="AO76" s="19">
        <v>26.390999999999998</v>
      </c>
      <c r="AP76" s="19">
        <v>25.390999999999998</v>
      </c>
      <c r="AQ76" s="19">
        <v>24.390999999999998</v>
      </c>
      <c r="AR76" s="19">
        <v>23.390999999999998</v>
      </c>
      <c r="AS76" s="19">
        <v>22.390999999999998</v>
      </c>
      <c r="AT76" s="19">
        <v>21.390999999999998</v>
      </c>
      <c r="AU76" s="19">
        <v>20.390999999999998</v>
      </c>
      <c r="AV76" s="19">
        <v>19.390999999999998</v>
      </c>
      <c r="AW76" s="19">
        <v>18.390999999999998</v>
      </c>
      <c r="AX76" s="19">
        <v>17.390999999999998</v>
      </c>
      <c r="AY76" s="19">
        <v>16.390999999999998</v>
      </c>
    </row>
    <row r="77" spans="15:51" x14ac:dyDescent="0.3">
      <c r="O77" s="18">
        <v>1650</v>
      </c>
      <c r="P77" s="19">
        <v>51.055</v>
      </c>
      <c r="Q77" s="19">
        <v>50.055</v>
      </c>
      <c r="R77" s="19">
        <v>49.055</v>
      </c>
      <c r="S77" s="19">
        <v>48.055</v>
      </c>
      <c r="T77" s="19">
        <v>47.055</v>
      </c>
      <c r="U77" s="19">
        <v>46.055</v>
      </c>
      <c r="V77" s="19">
        <v>45.055</v>
      </c>
      <c r="W77" s="19">
        <v>44.055</v>
      </c>
      <c r="X77" s="19">
        <v>43.055</v>
      </c>
      <c r="Y77" s="19">
        <v>42.055</v>
      </c>
      <c r="Z77" s="19">
        <v>41.055</v>
      </c>
      <c r="AA77" s="19">
        <v>40.055</v>
      </c>
      <c r="AB77" s="19">
        <v>39.055</v>
      </c>
      <c r="AC77" s="19">
        <v>38.055</v>
      </c>
      <c r="AD77" s="19">
        <v>37.055</v>
      </c>
      <c r="AE77" s="19">
        <v>36.055</v>
      </c>
      <c r="AF77" s="19">
        <v>35.055</v>
      </c>
      <c r="AG77" s="19">
        <v>34.055</v>
      </c>
      <c r="AH77" s="19">
        <v>33.055</v>
      </c>
      <c r="AI77" s="19">
        <v>32.055</v>
      </c>
      <c r="AJ77" s="19">
        <v>31.055</v>
      </c>
      <c r="AK77" s="19">
        <v>30.055</v>
      </c>
      <c r="AL77" s="19">
        <v>29.055</v>
      </c>
      <c r="AM77" s="19">
        <v>28.055</v>
      </c>
      <c r="AN77" s="19">
        <v>27.055</v>
      </c>
      <c r="AO77" s="19">
        <v>26.055</v>
      </c>
      <c r="AP77" s="19">
        <v>25.055</v>
      </c>
      <c r="AQ77" s="19">
        <v>24.055</v>
      </c>
      <c r="AR77" s="19">
        <v>23.055</v>
      </c>
      <c r="AS77" s="19">
        <v>22.055</v>
      </c>
      <c r="AT77" s="19">
        <v>21.055</v>
      </c>
      <c r="AU77" s="19">
        <v>20.055</v>
      </c>
      <c r="AV77" s="19">
        <v>19.055</v>
      </c>
      <c r="AW77" s="19">
        <v>18.055</v>
      </c>
      <c r="AX77" s="19">
        <v>17.055</v>
      </c>
      <c r="AY77" s="19">
        <v>16.055</v>
      </c>
    </row>
    <row r="78" spans="15:51" x14ac:dyDescent="0.3">
      <c r="O78" s="18">
        <v>1700</v>
      </c>
      <c r="P78" s="19">
        <v>50.761000000000003</v>
      </c>
      <c r="Q78" s="19">
        <v>49.761000000000003</v>
      </c>
      <c r="R78" s="19">
        <v>48.761000000000003</v>
      </c>
      <c r="S78" s="19">
        <v>47.761000000000003</v>
      </c>
      <c r="T78" s="19">
        <v>46.761000000000003</v>
      </c>
      <c r="U78" s="19">
        <v>45.761000000000003</v>
      </c>
      <c r="V78" s="19">
        <v>44.761000000000003</v>
      </c>
      <c r="W78" s="19">
        <v>43.761000000000003</v>
      </c>
      <c r="X78" s="19">
        <v>42.761000000000003</v>
      </c>
      <c r="Y78" s="19">
        <v>41.761000000000003</v>
      </c>
      <c r="Z78" s="19">
        <v>40.761000000000003</v>
      </c>
      <c r="AA78" s="19">
        <v>39.761000000000003</v>
      </c>
      <c r="AB78" s="19">
        <v>38.761000000000003</v>
      </c>
      <c r="AC78" s="19">
        <v>37.761000000000003</v>
      </c>
      <c r="AD78" s="19">
        <v>36.761000000000003</v>
      </c>
      <c r="AE78" s="19">
        <v>35.761000000000003</v>
      </c>
      <c r="AF78" s="19">
        <v>34.761000000000003</v>
      </c>
      <c r="AG78" s="19">
        <v>33.761000000000003</v>
      </c>
      <c r="AH78" s="19">
        <v>32.761000000000003</v>
      </c>
      <c r="AI78" s="19">
        <v>31.761000000000003</v>
      </c>
      <c r="AJ78" s="19">
        <v>30.761000000000003</v>
      </c>
      <c r="AK78" s="19">
        <v>29.761000000000003</v>
      </c>
      <c r="AL78" s="19">
        <v>28.761000000000003</v>
      </c>
      <c r="AM78" s="19">
        <v>27.761000000000003</v>
      </c>
      <c r="AN78" s="19">
        <v>26.761000000000003</v>
      </c>
      <c r="AO78" s="19">
        <v>25.761000000000003</v>
      </c>
      <c r="AP78" s="19">
        <v>24.761000000000003</v>
      </c>
      <c r="AQ78" s="19">
        <v>23.761000000000003</v>
      </c>
      <c r="AR78" s="19">
        <v>22.761000000000003</v>
      </c>
      <c r="AS78" s="19">
        <v>21.761000000000003</v>
      </c>
      <c r="AT78" s="19">
        <v>20.761000000000003</v>
      </c>
      <c r="AU78" s="19">
        <v>19.761000000000003</v>
      </c>
      <c r="AV78" s="19">
        <v>18.761000000000003</v>
      </c>
      <c r="AW78" s="19">
        <v>17.761000000000003</v>
      </c>
      <c r="AX78" s="19">
        <v>16.761000000000003</v>
      </c>
      <c r="AY78" s="19">
        <v>15.761000000000003</v>
      </c>
    </row>
    <row r="79" spans="15:51" x14ac:dyDescent="0.3">
      <c r="O79" s="18">
        <v>1750</v>
      </c>
      <c r="P79" s="19">
        <v>50.405000000000001</v>
      </c>
      <c r="Q79" s="19">
        <v>49.405000000000001</v>
      </c>
      <c r="R79" s="19">
        <v>48.405000000000001</v>
      </c>
      <c r="S79" s="19">
        <v>47.405000000000001</v>
      </c>
      <c r="T79" s="19">
        <v>46.405000000000001</v>
      </c>
      <c r="U79" s="19">
        <v>45.405000000000001</v>
      </c>
      <c r="V79" s="19">
        <v>44.405000000000001</v>
      </c>
      <c r="W79" s="19">
        <v>43.405000000000001</v>
      </c>
      <c r="X79" s="19">
        <v>42.405000000000001</v>
      </c>
      <c r="Y79" s="19">
        <v>41.405000000000001</v>
      </c>
      <c r="Z79" s="19">
        <v>40.405000000000001</v>
      </c>
      <c r="AA79" s="19">
        <v>39.405000000000001</v>
      </c>
      <c r="AB79" s="19">
        <v>38.405000000000001</v>
      </c>
      <c r="AC79" s="19">
        <v>37.405000000000001</v>
      </c>
      <c r="AD79" s="19">
        <v>36.405000000000001</v>
      </c>
      <c r="AE79" s="19">
        <v>35.405000000000001</v>
      </c>
      <c r="AF79" s="19">
        <v>34.405000000000001</v>
      </c>
      <c r="AG79" s="19">
        <v>33.405000000000001</v>
      </c>
      <c r="AH79" s="19">
        <v>32.405000000000001</v>
      </c>
      <c r="AI79" s="19">
        <v>31.405000000000001</v>
      </c>
      <c r="AJ79" s="19">
        <v>30.405000000000001</v>
      </c>
      <c r="AK79" s="19">
        <v>29.405000000000001</v>
      </c>
      <c r="AL79" s="19">
        <v>28.405000000000001</v>
      </c>
      <c r="AM79" s="19">
        <v>27.405000000000001</v>
      </c>
      <c r="AN79" s="19">
        <v>26.405000000000001</v>
      </c>
      <c r="AO79" s="19">
        <v>25.405000000000001</v>
      </c>
      <c r="AP79" s="19">
        <v>24.405000000000001</v>
      </c>
      <c r="AQ79" s="19">
        <v>23.405000000000001</v>
      </c>
      <c r="AR79" s="19">
        <v>22.405000000000001</v>
      </c>
      <c r="AS79" s="19">
        <v>21.405000000000001</v>
      </c>
      <c r="AT79" s="19">
        <v>20.405000000000001</v>
      </c>
      <c r="AU79" s="19">
        <v>19.405000000000001</v>
      </c>
      <c r="AV79" s="19">
        <v>18.405000000000001</v>
      </c>
      <c r="AW79" s="19">
        <v>17.405000000000001</v>
      </c>
      <c r="AX79" s="19">
        <v>16.405000000000001</v>
      </c>
      <c r="AY79" s="19">
        <v>15.405000000000001</v>
      </c>
    </row>
    <row r="80" spans="15:51" x14ac:dyDescent="0.3">
      <c r="O80" s="18">
        <v>1800</v>
      </c>
      <c r="P80" s="19">
        <v>50.088999999999999</v>
      </c>
      <c r="Q80" s="19">
        <v>49.088999999999999</v>
      </c>
      <c r="R80" s="19">
        <v>48.088999999999999</v>
      </c>
      <c r="S80" s="19">
        <v>47.088999999999999</v>
      </c>
      <c r="T80" s="19">
        <v>46.088999999999999</v>
      </c>
      <c r="U80" s="19">
        <v>45.088999999999999</v>
      </c>
      <c r="V80" s="19">
        <v>44.088999999999999</v>
      </c>
      <c r="W80" s="19">
        <v>43.088999999999999</v>
      </c>
      <c r="X80" s="19">
        <v>42.088999999999999</v>
      </c>
      <c r="Y80" s="19">
        <v>41.088999999999999</v>
      </c>
      <c r="Z80" s="19">
        <v>40.088999999999999</v>
      </c>
      <c r="AA80" s="19">
        <v>39.088999999999999</v>
      </c>
      <c r="AB80" s="19">
        <v>38.088999999999999</v>
      </c>
      <c r="AC80" s="19">
        <v>37.088999999999999</v>
      </c>
      <c r="AD80" s="19">
        <v>36.088999999999999</v>
      </c>
      <c r="AE80" s="19">
        <v>35.088999999999999</v>
      </c>
      <c r="AF80" s="19">
        <v>34.088999999999999</v>
      </c>
      <c r="AG80" s="19">
        <v>33.088999999999999</v>
      </c>
      <c r="AH80" s="19">
        <v>32.088999999999999</v>
      </c>
      <c r="AI80" s="19">
        <v>31.088999999999999</v>
      </c>
      <c r="AJ80" s="19">
        <v>30.088999999999999</v>
      </c>
      <c r="AK80" s="19">
        <v>29.088999999999999</v>
      </c>
      <c r="AL80" s="19">
        <v>28.088999999999999</v>
      </c>
      <c r="AM80" s="19">
        <v>27.088999999999999</v>
      </c>
      <c r="AN80" s="19">
        <v>26.088999999999999</v>
      </c>
      <c r="AO80" s="19">
        <v>25.088999999999999</v>
      </c>
      <c r="AP80" s="19">
        <v>24.088999999999999</v>
      </c>
      <c r="AQ80" s="19">
        <v>23.088999999999999</v>
      </c>
      <c r="AR80" s="19">
        <v>22.088999999999999</v>
      </c>
      <c r="AS80" s="19">
        <v>21.088999999999999</v>
      </c>
      <c r="AT80" s="19">
        <v>20.088999999999999</v>
      </c>
      <c r="AU80" s="19">
        <v>19.088999999999999</v>
      </c>
      <c r="AV80" s="19">
        <v>18.088999999999999</v>
      </c>
      <c r="AW80" s="19">
        <v>17.088999999999999</v>
      </c>
      <c r="AX80" s="19">
        <v>16.088999999999999</v>
      </c>
      <c r="AY80" s="19">
        <v>15.088999999999999</v>
      </c>
    </row>
    <row r="81" spans="15:51" x14ac:dyDescent="0.3">
      <c r="O81" s="18">
        <v>1850</v>
      </c>
      <c r="P81" s="19">
        <v>49.78</v>
      </c>
      <c r="Q81" s="19">
        <v>48.78</v>
      </c>
      <c r="R81" s="19">
        <v>47.78</v>
      </c>
      <c r="S81" s="19">
        <v>46.78</v>
      </c>
      <c r="T81" s="19">
        <v>45.78</v>
      </c>
      <c r="U81" s="19">
        <v>44.78</v>
      </c>
      <c r="V81" s="19">
        <v>43.78</v>
      </c>
      <c r="W81" s="19">
        <v>42.78</v>
      </c>
      <c r="X81" s="19">
        <v>41.78</v>
      </c>
      <c r="Y81" s="19">
        <v>40.78</v>
      </c>
      <c r="Z81" s="19">
        <v>39.78</v>
      </c>
      <c r="AA81" s="19">
        <v>38.78</v>
      </c>
      <c r="AB81" s="19">
        <v>37.78</v>
      </c>
      <c r="AC81" s="19">
        <v>36.78</v>
      </c>
      <c r="AD81" s="19">
        <v>35.78</v>
      </c>
      <c r="AE81" s="19">
        <v>34.78</v>
      </c>
      <c r="AF81" s="19">
        <v>33.78</v>
      </c>
      <c r="AG81" s="19">
        <v>32.78</v>
      </c>
      <c r="AH81" s="19">
        <v>31.78</v>
      </c>
      <c r="AI81" s="19">
        <v>30.78</v>
      </c>
      <c r="AJ81" s="19">
        <v>29.78</v>
      </c>
      <c r="AK81" s="19">
        <v>28.78</v>
      </c>
      <c r="AL81" s="19">
        <v>27.78</v>
      </c>
      <c r="AM81" s="19">
        <v>26.78</v>
      </c>
      <c r="AN81" s="19">
        <v>25.78</v>
      </c>
      <c r="AO81" s="19">
        <v>24.78</v>
      </c>
      <c r="AP81" s="19">
        <v>23.78</v>
      </c>
      <c r="AQ81" s="19">
        <v>22.78</v>
      </c>
      <c r="AR81" s="19">
        <v>21.78</v>
      </c>
      <c r="AS81" s="19">
        <v>20.78</v>
      </c>
      <c r="AT81" s="19">
        <v>19.78</v>
      </c>
      <c r="AU81" s="19">
        <v>18.78</v>
      </c>
      <c r="AV81" s="19">
        <v>17.78</v>
      </c>
      <c r="AW81" s="19">
        <v>16.78</v>
      </c>
      <c r="AX81" s="19">
        <v>15.780000000000001</v>
      </c>
      <c r="AY81" s="19">
        <v>14.780000000000001</v>
      </c>
    </row>
    <row r="82" spans="15:51" x14ac:dyDescent="0.3">
      <c r="O82" s="18">
        <v>1900</v>
      </c>
      <c r="P82" s="19">
        <v>49.475999999999999</v>
      </c>
      <c r="Q82" s="19">
        <v>48.475999999999999</v>
      </c>
      <c r="R82" s="19">
        <v>47.475999999999999</v>
      </c>
      <c r="S82" s="19">
        <v>46.475999999999999</v>
      </c>
      <c r="T82" s="19">
        <v>45.475999999999999</v>
      </c>
      <c r="U82" s="19">
        <v>44.475999999999999</v>
      </c>
      <c r="V82" s="19">
        <v>43.475999999999999</v>
      </c>
      <c r="W82" s="19">
        <v>42.475999999999999</v>
      </c>
      <c r="X82" s="19">
        <v>41.475999999999999</v>
      </c>
      <c r="Y82" s="19">
        <v>40.475999999999999</v>
      </c>
      <c r="Z82" s="19">
        <v>39.475999999999999</v>
      </c>
      <c r="AA82" s="19">
        <v>38.475999999999999</v>
      </c>
      <c r="AB82" s="19">
        <v>37.475999999999999</v>
      </c>
      <c r="AC82" s="19">
        <v>36.475999999999999</v>
      </c>
      <c r="AD82" s="19">
        <v>35.475999999999999</v>
      </c>
      <c r="AE82" s="19">
        <v>34.475999999999999</v>
      </c>
      <c r="AF82" s="19">
        <v>33.475999999999999</v>
      </c>
      <c r="AG82" s="19">
        <v>32.475999999999999</v>
      </c>
      <c r="AH82" s="19">
        <v>31.475999999999999</v>
      </c>
      <c r="AI82" s="19">
        <v>30.475999999999999</v>
      </c>
      <c r="AJ82" s="19">
        <v>29.475999999999999</v>
      </c>
      <c r="AK82" s="19">
        <v>28.475999999999999</v>
      </c>
      <c r="AL82" s="19">
        <v>27.475999999999999</v>
      </c>
      <c r="AM82" s="19">
        <v>26.475999999999999</v>
      </c>
      <c r="AN82" s="19">
        <v>25.475999999999999</v>
      </c>
      <c r="AO82" s="19">
        <v>24.475999999999999</v>
      </c>
      <c r="AP82" s="19">
        <v>23.475999999999999</v>
      </c>
      <c r="AQ82" s="19">
        <v>22.475999999999999</v>
      </c>
      <c r="AR82" s="19">
        <v>21.475999999999999</v>
      </c>
      <c r="AS82" s="19">
        <v>20.475999999999999</v>
      </c>
      <c r="AT82" s="19">
        <v>19.475999999999999</v>
      </c>
      <c r="AU82" s="19">
        <v>18.475999999999999</v>
      </c>
      <c r="AV82" s="19">
        <v>17.475999999999999</v>
      </c>
      <c r="AW82" s="19">
        <v>16.475999999999999</v>
      </c>
      <c r="AX82" s="19">
        <v>15.475999999999999</v>
      </c>
      <c r="AY82" s="19">
        <v>14.475999999999999</v>
      </c>
    </row>
    <row r="83" spans="15:51" x14ac:dyDescent="0.3">
      <c r="O83" s="18">
        <v>1950</v>
      </c>
      <c r="P83" s="19">
        <v>49.177999999999997</v>
      </c>
      <c r="Q83" s="19">
        <v>48.177999999999997</v>
      </c>
      <c r="R83" s="19">
        <v>47.177999999999997</v>
      </c>
      <c r="S83" s="19">
        <v>46.177999999999997</v>
      </c>
      <c r="T83" s="19">
        <v>45.177999999999997</v>
      </c>
      <c r="U83" s="19">
        <v>44.177999999999997</v>
      </c>
      <c r="V83" s="19">
        <v>43.177999999999997</v>
      </c>
      <c r="W83" s="19">
        <v>42.177999999999997</v>
      </c>
      <c r="X83" s="19">
        <v>41.177999999999997</v>
      </c>
      <c r="Y83" s="19">
        <v>40.177999999999997</v>
      </c>
      <c r="Z83" s="19">
        <v>39.177999999999997</v>
      </c>
      <c r="AA83" s="19">
        <v>38.177999999999997</v>
      </c>
      <c r="AB83" s="19">
        <v>37.177999999999997</v>
      </c>
      <c r="AC83" s="19">
        <v>36.177999999999997</v>
      </c>
      <c r="AD83" s="19">
        <v>35.177999999999997</v>
      </c>
      <c r="AE83" s="19">
        <v>34.177999999999997</v>
      </c>
      <c r="AF83" s="19">
        <v>33.177999999999997</v>
      </c>
      <c r="AG83" s="19">
        <v>32.177999999999997</v>
      </c>
      <c r="AH83" s="19">
        <v>31.177999999999997</v>
      </c>
      <c r="AI83" s="19">
        <v>30.177999999999997</v>
      </c>
      <c r="AJ83" s="19">
        <v>29.177999999999997</v>
      </c>
      <c r="AK83" s="19">
        <v>28.177999999999997</v>
      </c>
      <c r="AL83" s="19">
        <v>27.177999999999997</v>
      </c>
      <c r="AM83" s="19">
        <v>26.177999999999997</v>
      </c>
      <c r="AN83" s="19">
        <v>25.177999999999997</v>
      </c>
      <c r="AO83" s="19">
        <v>24.177999999999997</v>
      </c>
      <c r="AP83" s="19">
        <v>23.177999999999997</v>
      </c>
      <c r="AQ83" s="19">
        <v>22.177999999999997</v>
      </c>
      <c r="AR83" s="19">
        <v>21.177999999999997</v>
      </c>
      <c r="AS83" s="19">
        <v>20.177999999999997</v>
      </c>
      <c r="AT83" s="19">
        <v>19.177999999999997</v>
      </c>
      <c r="AU83" s="19">
        <v>18.177999999999997</v>
      </c>
      <c r="AV83" s="19">
        <v>17.177999999999997</v>
      </c>
      <c r="AW83" s="19">
        <v>16.177999999999997</v>
      </c>
      <c r="AX83" s="19">
        <v>15.177999999999997</v>
      </c>
      <c r="AY83" s="19">
        <v>14.177999999999997</v>
      </c>
    </row>
    <row r="84" spans="15:51" x14ac:dyDescent="0.3">
      <c r="O84" s="18">
        <v>2000</v>
      </c>
      <c r="P84" s="19">
        <v>48.886000000000003</v>
      </c>
      <c r="Q84" s="19">
        <v>47.886000000000003</v>
      </c>
      <c r="R84" s="19">
        <v>46.886000000000003</v>
      </c>
      <c r="S84" s="19">
        <v>45.886000000000003</v>
      </c>
      <c r="T84" s="19">
        <v>44.886000000000003</v>
      </c>
      <c r="U84" s="19">
        <v>43.886000000000003</v>
      </c>
      <c r="V84" s="19">
        <v>42.886000000000003</v>
      </c>
      <c r="W84" s="19">
        <v>41.886000000000003</v>
      </c>
      <c r="X84" s="19">
        <v>40.886000000000003</v>
      </c>
      <c r="Y84" s="19">
        <v>39.886000000000003</v>
      </c>
      <c r="Z84" s="19">
        <v>38.886000000000003</v>
      </c>
      <c r="AA84" s="19">
        <v>37.886000000000003</v>
      </c>
      <c r="AB84" s="19">
        <v>36.886000000000003</v>
      </c>
      <c r="AC84" s="19">
        <v>35.886000000000003</v>
      </c>
      <c r="AD84" s="19">
        <v>34.886000000000003</v>
      </c>
      <c r="AE84" s="19">
        <v>33.886000000000003</v>
      </c>
      <c r="AF84" s="19">
        <v>32.886000000000003</v>
      </c>
      <c r="AG84" s="19">
        <v>31.886000000000003</v>
      </c>
      <c r="AH84" s="19">
        <v>30.886000000000003</v>
      </c>
      <c r="AI84" s="19">
        <v>29.886000000000003</v>
      </c>
      <c r="AJ84" s="19">
        <v>28.886000000000003</v>
      </c>
      <c r="AK84" s="19">
        <v>27.886000000000003</v>
      </c>
      <c r="AL84" s="19">
        <v>26.886000000000003</v>
      </c>
      <c r="AM84" s="19">
        <v>25.886000000000003</v>
      </c>
      <c r="AN84" s="19">
        <v>24.886000000000003</v>
      </c>
      <c r="AO84" s="19">
        <v>23.886000000000003</v>
      </c>
      <c r="AP84" s="19">
        <v>22.886000000000003</v>
      </c>
      <c r="AQ84" s="19">
        <v>21.886000000000003</v>
      </c>
      <c r="AR84" s="19">
        <v>20.886000000000003</v>
      </c>
      <c r="AS84" s="19">
        <v>19.886000000000003</v>
      </c>
      <c r="AT84" s="19">
        <v>18.886000000000003</v>
      </c>
      <c r="AU84" s="19">
        <v>17.886000000000003</v>
      </c>
      <c r="AV84" s="19">
        <v>16.886000000000003</v>
      </c>
      <c r="AW84" s="19">
        <v>15.886000000000003</v>
      </c>
      <c r="AX84" s="19">
        <v>14.886000000000003</v>
      </c>
      <c r="AY84" s="19">
        <v>13.886000000000003</v>
      </c>
    </row>
    <row r="85" spans="15:51" x14ac:dyDescent="0.3">
      <c r="O85" s="18">
        <v>2050</v>
      </c>
      <c r="P85" s="19">
        <v>48.597999999999999</v>
      </c>
      <c r="Q85" s="19">
        <v>47.597999999999999</v>
      </c>
      <c r="R85" s="19">
        <v>46.597999999999999</v>
      </c>
      <c r="S85" s="19">
        <v>45.597999999999999</v>
      </c>
      <c r="T85" s="19">
        <v>44.597999999999999</v>
      </c>
      <c r="U85" s="19">
        <v>43.597999999999999</v>
      </c>
      <c r="V85" s="19">
        <v>42.597999999999999</v>
      </c>
      <c r="W85" s="19">
        <v>41.597999999999999</v>
      </c>
      <c r="X85" s="19">
        <v>40.597999999999999</v>
      </c>
      <c r="Y85" s="19">
        <v>39.597999999999999</v>
      </c>
      <c r="Z85" s="19">
        <v>38.597999999999999</v>
      </c>
      <c r="AA85" s="19">
        <v>37.597999999999999</v>
      </c>
      <c r="AB85" s="19">
        <v>36.597999999999999</v>
      </c>
      <c r="AC85" s="19">
        <v>35.597999999999999</v>
      </c>
      <c r="AD85" s="19">
        <v>34.597999999999999</v>
      </c>
      <c r="AE85" s="19">
        <v>33.597999999999999</v>
      </c>
      <c r="AF85" s="19">
        <v>32.597999999999999</v>
      </c>
      <c r="AG85" s="19">
        <v>31.597999999999999</v>
      </c>
      <c r="AH85" s="19">
        <v>30.597999999999999</v>
      </c>
      <c r="AI85" s="19">
        <v>29.597999999999999</v>
      </c>
      <c r="AJ85" s="19">
        <v>28.597999999999999</v>
      </c>
      <c r="AK85" s="19">
        <v>27.597999999999999</v>
      </c>
      <c r="AL85" s="19">
        <v>26.597999999999999</v>
      </c>
      <c r="AM85" s="19">
        <v>25.597999999999999</v>
      </c>
      <c r="AN85" s="19">
        <v>24.597999999999999</v>
      </c>
      <c r="AO85" s="19">
        <v>23.597999999999999</v>
      </c>
      <c r="AP85" s="19">
        <v>22.597999999999999</v>
      </c>
      <c r="AQ85" s="19">
        <v>21.597999999999999</v>
      </c>
      <c r="AR85" s="19">
        <v>20.597999999999999</v>
      </c>
      <c r="AS85" s="19">
        <v>19.597999999999999</v>
      </c>
      <c r="AT85" s="19">
        <v>18.597999999999999</v>
      </c>
      <c r="AU85" s="19">
        <v>17.597999999999999</v>
      </c>
      <c r="AV85" s="19">
        <v>16.597999999999999</v>
      </c>
      <c r="AW85" s="19">
        <v>15.597999999999999</v>
      </c>
      <c r="AX85" s="19">
        <v>14.597999999999999</v>
      </c>
      <c r="AY85" s="19">
        <v>13.597999999999999</v>
      </c>
    </row>
    <row r="86" spans="15:51" x14ac:dyDescent="0.3">
      <c r="O86" s="18">
        <v>2100</v>
      </c>
      <c r="P86" s="19">
        <v>48.314999999999998</v>
      </c>
      <c r="Q86" s="19">
        <v>47.314999999999998</v>
      </c>
      <c r="R86" s="19">
        <v>46.314999999999998</v>
      </c>
      <c r="S86" s="19">
        <v>45.314999999999998</v>
      </c>
      <c r="T86" s="19">
        <v>44.314999999999998</v>
      </c>
      <c r="U86" s="19">
        <v>43.314999999999998</v>
      </c>
      <c r="V86" s="19">
        <v>42.314999999999998</v>
      </c>
      <c r="W86" s="19">
        <v>41.314999999999998</v>
      </c>
      <c r="X86" s="19">
        <v>40.314999999999998</v>
      </c>
      <c r="Y86" s="19">
        <v>39.314999999999998</v>
      </c>
      <c r="Z86" s="19">
        <v>38.314999999999998</v>
      </c>
      <c r="AA86" s="19">
        <v>37.314999999999998</v>
      </c>
      <c r="AB86" s="19">
        <v>36.314999999999998</v>
      </c>
      <c r="AC86" s="19">
        <v>35.314999999999998</v>
      </c>
      <c r="AD86" s="19">
        <v>34.314999999999998</v>
      </c>
      <c r="AE86" s="19">
        <v>33.314999999999998</v>
      </c>
      <c r="AF86" s="19">
        <v>32.314999999999998</v>
      </c>
      <c r="AG86" s="19">
        <v>31.314999999999998</v>
      </c>
      <c r="AH86" s="19">
        <v>30.314999999999998</v>
      </c>
      <c r="AI86" s="19">
        <v>29.314999999999998</v>
      </c>
      <c r="AJ86" s="19">
        <v>28.314999999999998</v>
      </c>
      <c r="AK86" s="19">
        <v>27.314999999999998</v>
      </c>
      <c r="AL86" s="19">
        <v>26.314999999999998</v>
      </c>
      <c r="AM86" s="19">
        <v>25.314999999999998</v>
      </c>
      <c r="AN86" s="19">
        <v>24.314999999999998</v>
      </c>
      <c r="AO86" s="19">
        <v>23.314999999999998</v>
      </c>
      <c r="AP86" s="19">
        <v>22.314999999999998</v>
      </c>
      <c r="AQ86" s="19">
        <v>21.314999999999998</v>
      </c>
      <c r="AR86" s="19">
        <v>20.314999999999998</v>
      </c>
      <c r="AS86" s="19">
        <v>19.314999999999998</v>
      </c>
      <c r="AT86" s="19">
        <v>18.314999999999998</v>
      </c>
      <c r="AU86" s="19">
        <v>17.314999999999998</v>
      </c>
      <c r="AV86" s="19">
        <v>16.314999999999998</v>
      </c>
      <c r="AW86" s="19">
        <v>15.314999999999998</v>
      </c>
      <c r="AX86" s="19">
        <v>14.314999999999998</v>
      </c>
      <c r="AY86" s="19">
        <v>13.314999999999998</v>
      </c>
    </row>
    <row r="87" spans="15:51" x14ac:dyDescent="0.3">
      <c r="O87" s="18">
        <v>2150</v>
      </c>
      <c r="P87" s="19">
        <v>48.036999999999999</v>
      </c>
      <c r="Q87" s="19">
        <v>47.036999999999999</v>
      </c>
      <c r="R87" s="19">
        <v>46.036999999999999</v>
      </c>
      <c r="S87" s="19">
        <v>45.036999999999999</v>
      </c>
      <c r="T87" s="19">
        <v>44.036999999999999</v>
      </c>
      <c r="U87" s="19">
        <v>43.036999999999999</v>
      </c>
      <c r="V87" s="19">
        <v>42.036999999999999</v>
      </c>
      <c r="W87" s="19">
        <v>41.036999999999999</v>
      </c>
      <c r="X87" s="19">
        <v>40.036999999999999</v>
      </c>
      <c r="Y87" s="19">
        <v>39.036999999999999</v>
      </c>
      <c r="Z87" s="19">
        <v>38.036999999999999</v>
      </c>
      <c r="AA87" s="19">
        <v>37.036999999999999</v>
      </c>
      <c r="AB87" s="19">
        <v>36.036999999999999</v>
      </c>
      <c r="AC87" s="19">
        <v>35.036999999999999</v>
      </c>
      <c r="AD87" s="19">
        <v>34.036999999999999</v>
      </c>
      <c r="AE87" s="19">
        <v>33.036999999999999</v>
      </c>
      <c r="AF87" s="19">
        <v>32.036999999999999</v>
      </c>
      <c r="AG87" s="19">
        <v>31.036999999999999</v>
      </c>
      <c r="AH87" s="19">
        <v>30.036999999999999</v>
      </c>
      <c r="AI87" s="19">
        <v>29.036999999999999</v>
      </c>
      <c r="AJ87" s="19">
        <v>28.036999999999999</v>
      </c>
      <c r="AK87" s="19">
        <v>27.036999999999999</v>
      </c>
      <c r="AL87" s="19">
        <v>26.036999999999999</v>
      </c>
      <c r="AM87" s="19">
        <v>25.036999999999999</v>
      </c>
      <c r="AN87" s="19">
        <v>24.036999999999999</v>
      </c>
      <c r="AO87" s="19">
        <v>23.036999999999999</v>
      </c>
      <c r="AP87" s="19">
        <v>22.036999999999999</v>
      </c>
      <c r="AQ87" s="19">
        <v>21.036999999999999</v>
      </c>
      <c r="AR87" s="19">
        <v>20.036999999999999</v>
      </c>
      <c r="AS87" s="19">
        <v>19.036999999999999</v>
      </c>
      <c r="AT87" s="19">
        <v>18.036999999999999</v>
      </c>
      <c r="AU87" s="19">
        <v>17.036999999999999</v>
      </c>
      <c r="AV87" s="19">
        <v>16.036999999999999</v>
      </c>
      <c r="AW87" s="19">
        <v>15.036999999999999</v>
      </c>
      <c r="AX87" s="19">
        <v>14.036999999999999</v>
      </c>
      <c r="AY87" s="19">
        <v>13.036999999999999</v>
      </c>
    </row>
    <row r="88" spans="15:51" x14ac:dyDescent="0.3">
      <c r="O88" s="18">
        <v>2200</v>
      </c>
      <c r="P88" s="19">
        <v>47.762999999999998</v>
      </c>
      <c r="Q88" s="19">
        <v>46.762999999999998</v>
      </c>
      <c r="R88" s="19">
        <v>45.762999999999998</v>
      </c>
      <c r="S88" s="19">
        <v>44.762999999999998</v>
      </c>
      <c r="T88" s="19">
        <v>43.762999999999998</v>
      </c>
      <c r="U88" s="19">
        <v>42.762999999999998</v>
      </c>
      <c r="V88" s="19">
        <v>41.762999999999998</v>
      </c>
      <c r="W88" s="19">
        <v>40.762999999999998</v>
      </c>
      <c r="X88" s="19">
        <v>39.762999999999998</v>
      </c>
      <c r="Y88" s="19">
        <v>38.762999999999998</v>
      </c>
      <c r="Z88" s="19">
        <v>37.762999999999998</v>
      </c>
      <c r="AA88" s="19">
        <v>36.762999999999998</v>
      </c>
      <c r="AB88" s="19">
        <v>35.762999999999998</v>
      </c>
      <c r="AC88" s="19">
        <v>34.762999999999998</v>
      </c>
      <c r="AD88" s="19">
        <v>33.762999999999998</v>
      </c>
      <c r="AE88" s="19">
        <v>32.762999999999998</v>
      </c>
      <c r="AF88" s="19">
        <v>31.762999999999998</v>
      </c>
      <c r="AG88" s="19">
        <v>30.762999999999998</v>
      </c>
      <c r="AH88" s="19">
        <v>29.762999999999998</v>
      </c>
      <c r="AI88" s="19">
        <v>28.762999999999998</v>
      </c>
      <c r="AJ88" s="19">
        <v>27.762999999999998</v>
      </c>
      <c r="AK88" s="19">
        <v>26.762999999999998</v>
      </c>
      <c r="AL88" s="19">
        <v>25.762999999999998</v>
      </c>
      <c r="AM88" s="19">
        <v>24.762999999999998</v>
      </c>
      <c r="AN88" s="19">
        <v>23.762999999999998</v>
      </c>
      <c r="AO88" s="19">
        <v>22.762999999999998</v>
      </c>
      <c r="AP88" s="19">
        <v>21.762999999999998</v>
      </c>
      <c r="AQ88" s="19">
        <v>20.762999999999998</v>
      </c>
      <c r="AR88" s="19">
        <v>19.762999999999998</v>
      </c>
      <c r="AS88" s="19">
        <v>18.762999999999998</v>
      </c>
      <c r="AT88" s="19">
        <v>17.762999999999998</v>
      </c>
      <c r="AU88" s="19">
        <v>16.762999999999998</v>
      </c>
      <c r="AV88" s="19">
        <v>15.762999999999998</v>
      </c>
      <c r="AW88" s="19">
        <v>14.762999999999998</v>
      </c>
      <c r="AX88" s="19">
        <v>13.762999999999998</v>
      </c>
      <c r="AY88" s="19">
        <v>12.762999999999998</v>
      </c>
    </row>
    <row r="89" spans="15:51" x14ac:dyDescent="0.3">
      <c r="O89" s="18">
        <v>2250</v>
      </c>
      <c r="P89" s="19">
        <v>47.493000000000002</v>
      </c>
      <c r="Q89" s="19">
        <v>46.493000000000002</v>
      </c>
      <c r="R89" s="19">
        <v>45.493000000000002</v>
      </c>
      <c r="S89" s="19">
        <v>44.493000000000002</v>
      </c>
      <c r="T89" s="19">
        <v>43.493000000000002</v>
      </c>
      <c r="U89" s="19">
        <v>42.493000000000002</v>
      </c>
      <c r="V89" s="19">
        <v>41.493000000000002</v>
      </c>
      <c r="W89" s="19">
        <v>40.493000000000002</v>
      </c>
      <c r="X89" s="19">
        <v>39.493000000000002</v>
      </c>
      <c r="Y89" s="19">
        <v>38.493000000000002</v>
      </c>
      <c r="Z89" s="19">
        <v>37.493000000000002</v>
      </c>
      <c r="AA89" s="19">
        <v>36.493000000000002</v>
      </c>
      <c r="AB89" s="19">
        <v>35.493000000000002</v>
      </c>
      <c r="AC89" s="19">
        <v>34.493000000000002</v>
      </c>
      <c r="AD89" s="19">
        <v>33.493000000000002</v>
      </c>
      <c r="AE89" s="19">
        <v>32.493000000000002</v>
      </c>
      <c r="AF89" s="19">
        <v>31.493000000000002</v>
      </c>
      <c r="AG89" s="19">
        <v>30.493000000000002</v>
      </c>
      <c r="AH89" s="19">
        <v>29.493000000000002</v>
      </c>
      <c r="AI89" s="19">
        <v>28.493000000000002</v>
      </c>
      <c r="AJ89" s="19">
        <v>27.493000000000002</v>
      </c>
      <c r="AK89" s="19">
        <v>26.493000000000002</v>
      </c>
      <c r="AL89" s="19">
        <v>25.493000000000002</v>
      </c>
      <c r="AM89" s="19">
        <v>24.493000000000002</v>
      </c>
      <c r="AN89" s="19">
        <v>23.493000000000002</v>
      </c>
      <c r="AO89" s="19">
        <v>22.493000000000002</v>
      </c>
      <c r="AP89" s="19">
        <v>21.493000000000002</v>
      </c>
      <c r="AQ89" s="19">
        <v>20.493000000000002</v>
      </c>
      <c r="AR89" s="19">
        <v>19.493000000000002</v>
      </c>
      <c r="AS89" s="19">
        <v>18.493000000000002</v>
      </c>
      <c r="AT89" s="19">
        <v>17.493000000000002</v>
      </c>
      <c r="AU89" s="19">
        <v>16.493000000000002</v>
      </c>
      <c r="AV89" s="19">
        <v>15.493000000000002</v>
      </c>
      <c r="AW89" s="19">
        <v>14.493000000000002</v>
      </c>
      <c r="AX89" s="19">
        <v>13.493000000000002</v>
      </c>
      <c r="AY89" s="19">
        <v>12.493000000000002</v>
      </c>
    </row>
    <row r="90" spans="15:51" x14ac:dyDescent="0.3">
      <c r="O90" s="18">
        <v>2300</v>
      </c>
      <c r="P90" s="19">
        <v>47.226999999999997</v>
      </c>
      <c r="Q90" s="19">
        <v>46.226999999999997</v>
      </c>
      <c r="R90" s="19">
        <v>45.226999999999997</v>
      </c>
      <c r="S90" s="19">
        <v>44.226999999999997</v>
      </c>
      <c r="T90" s="19">
        <v>43.226999999999997</v>
      </c>
      <c r="U90" s="19">
        <v>42.226999999999997</v>
      </c>
      <c r="V90" s="19">
        <v>41.226999999999997</v>
      </c>
      <c r="W90" s="19">
        <v>40.226999999999997</v>
      </c>
      <c r="X90" s="19">
        <v>39.226999999999997</v>
      </c>
      <c r="Y90" s="19">
        <v>38.226999999999997</v>
      </c>
      <c r="Z90" s="19">
        <v>37.226999999999997</v>
      </c>
      <c r="AA90" s="19">
        <v>36.226999999999997</v>
      </c>
      <c r="AB90" s="19">
        <v>35.226999999999997</v>
      </c>
      <c r="AC90" s="19">
        <v>34.226999999999997</v>
      </c>
      <c r="AD90" s="19">
        <v>33.226999999999997</v>
      </c>
      <c r="AE90" s="19">
        <v>32.226999999999997</v>
      </c>
      <c r="AF90" s="19">
        <v>31.226999999999997</v>
      </c>
      <c r="AG90" s="19">
        <v>30.226999999999997</v>
      </c>
      <c r="AH90" s="19">
        <v>29.226999999999997</v>
      </c>
      <c r="AI90" s="19">
        <v>28.226999999999997</v>
      </c>
      <c r="AJ90" s="19">
        <v>27.226999999999997</v>
      </c>
      <c r="AK90" s="19">
        <v>26.226999999999997</v>
      </c>
      <c r="AL90" s="19">
        <v>25.226999999999997</v>
      </c>
      <c r="AM90" s="19">
        <v>24.226999999999997</v>
      </c>
      <c r="AN90" s="19">
        <v>23.226999999999997</v>
      </c>
      <c r="AO90" s="19">
        <v>22.226999999999997</v>
      </c>
      <c r="AP90" s="19">
        <v>21.226999999999997</v>
      </c>
      <c r="AQ90" s="19">
        <v>20.226999999999997</v>
      </c>
      <c r="AR90" s="19">
        <v>19.226999999999997</v>
      </c>
      <c r="AS90" s="19">
        <v>18.226999999999997</v>
      </c>
      <c r="AT90" s="19">
        <v>17.226999999999997</v>
      </c>
      <c r="AU90" s="19">
        <v>16.226999999999997</v>
      </c>
      <c r="AV90" s="19">
        <v>15.226999999999997</v>
      </c>
      <c r="AW90" s="19">
        <v>14.226999999999997</v>
      </c>
      <c r="AX90" s="19">
        <v>13.226999999999997</v>
      </c>
      <c r="AY90" s="19">
        <v>12.226999999999997</v>
      </c>
    </row>
    <row r="91" spans="15:51" x14ac:dyDescent="0.3">
      <c r="O91" s="18">
        <v>2350</v>
      </c>
      <c r="P91" s="19">
        <v>46.965000000000003</v>
      </c>
      <c r="Q91" s="19">
        <v>45.965000000000003</v>
      </c>
      <c r="R91" s="19">
        <v>44.965000000000003</v>
      </c>
      <c r="S91" s="19">
        <v>43.965000000000003</v>
      </c>
      <c r="T91" s="19">
        <v>42.965000000000003</v>
      </c>
      <c r="U91" s="19">
        <v>41.965000000000003</v>
      </c>
      <c r="V91" s="19">
        <v>40.965000000000003</v>
      </c>
      <c r="W91" s="19">
        <v>39.965000000000003</v>
      </c>
      <c r="X91" s="19">
        <v>38.965000000000003</v>
      </c>
      <c r="Y91" s="19">
        <v>37.965000000000003</v>
      </c>
      <c r="Z91" s="19">
        <v>36.965000000000003</v>
      </c>
      <c r="AA91" s="19">
        <v>35.965000000000003</v>
      </c>
      <c r="AB91" s="19">
        <v>34.965000000000003</v>
      </c>
      <c r="AC91" s="19">
        <v>33.965000000000003</v>
      </c>
      <c r="AD91" s="19">
        <v>32.965000000000003</v>
      </c>
      <c r="AE91" s="19">
        <v>31.965000000000003</v>
      </c>
      <c r="AF91" s="19">
        <v>30.965000000000003</v>
      </c>
      <c r="AG91" s="19">
        <v>29.965000000000003</v>
      </c>
      <c r="AH91" s="19">
        <v>28.965000000000003</v>
      </c>
      <c r="AI91" s="19">
        <v>27.965000000000003</v>
      </c>
      <c r="AJ91" s="19">
        <v>26.965000000000003</v>
      </c>
      <c r="AK91" s="19">
        <v>25.965000000000003</v>
      </c>
      <c r="AL91" s="19">
        <v>24.965000000000003</v>
      </c>
      <c r="AM91" s="19">
        <v>23.965000000000003</v>
      </c>
      <c r="AN91" s="19">
        <v>22.965000000000003</v>
      </c>
      <c r="AO91" s="19">
        <v>21.965000000000003</v>
      </c>
      <c r="AP91" s="19">
        <v>20.965000000000003</v>
      </c>
      <c r="AQ91" s="19">
        <v>19.965000000000003</v>
      </c>
      <c r="AR91" s="19">
        <v>18.965000000000003</v>
      </c>
      <c r="AS91" s="19">
        <v>17.965000000000003</v>
      </c>
      <c r="AT91" s="19">
        <v>16.965000000000003</v>
      </c>
      <c r="AU91" s="19">
        <v>15.965000000000003</v>
      </c>
      <c r="AV91" s="19">
        <v>14.965000000000003</v>
      </c>
      <c r="AW91" s="19">
        <v>13.965000000000003</v>
      </c>
      <c r="AX91" s="19">
        <v>12.965000000000003</v>
      </c>
      <c r="AY91" s="19">
        <v>11.965000000000003</v>
      </c>
    </row>
    <row r="92" spans="15:51" x14ac:dyDescent="0.3">
      <c r="O92" s="18">
        <v>2400</v>
      </c>
      <c r="P92" s="19">
        <v>46.707000000000001</v>
      </c>
      <c r="Q92" s="19">
        <v>45.707000000000001</v>
      </c>
      <c r="R92" s="19">
        <v>44.707000000000001</v>
      </c>
      <c r="S92" s="19">
        <v>43.707000000000001</v>
      </c>
      <c r="T92" s="19">
        <v>42.707000000000001</v>
      </c>
      <c r="U92" s="19">
        <v>41.707000000000001</v>
      </c>
      <c r="V92" s="19">
        <v>40.707000000000001</v>
      </c>
      <c r="W92" s="19">
        <v>39.707000000000001</v>
      </c>
      <c r="X92" s="19">
        <v>38.707000000000001</v>
      </c>
      <c r="Y92" s="19">
        <v>37.707000000000001</v>
      </c>
      <c r="Z92" s="19">
        <v>36.707000000000001</v>
      </c>
      <c r="AA92" s="19">
        <v>35.707000000000001</v>
      </c>
      <c r="AB92" s="19">
        <v>34.707000000000001</v>
      </c>
      <c r="AC92" s="19">
        <v>33.707000000000001</v>
      </c>
      <c r="AD92" s="19">
        <v>32.707000000000001</v>
      </c>
      <c r="AE92" s="19">
        <v>31.707000000000001</v>
      </c>
      <c r="AF92" s="19">
        <v>30.707000000000001</v>
      </c>
      <c r="AG92" s="19">
        <v>29.707000000000001</v>
      </c>
      <c r="AH92" s="19">
        <v>28.707000000000001</v>
      </c>
      <c r="AI92" s="19">
        <v>27.707000000000001</v>
      </c>
      <c r="AJ92" s="19">
        <v>26.707000000000001</v>
      </c>
      <c r="AK92" s="19">
        <v>25.707000000000001</v>
      </c>
      <c r="AL92" s="19">
        <v>24.707000000000001</v>
      </c>
      <c r="AM92" s="19">
        <v>23.707000000000001</v>
      </c>
      <c r="AN92" s="19">
        <v>22.707000000000001</v>
      </c>
      <c r="AO92" s="19">
        <v>21.707000000000001</v>
      </c>
      <c r="AP92" s="19">
        <v>20.707000000000001</v>
      </c>
      <c r="AQ92" s="19">
        <v>19.707000000000001</v>
      </c>
      <c r="AR92" s="19">
        <v>18.707000000000001</v>
      </c>
      <c r="AS92" s="19">
        <v>17.707000000000001</v>
      </c>
      <c r="AT92" s="19">
        <v>16.707000000000001</v>
      </c>
      <c r="AU92" s="19">
        <v>15.707000000000001</v>
      </c>
      <c r="AV92" s="19">
        <v>14.707000000000001</v>
      </c>
      <c r="AW92" s="19">
        <v>13.707000000000001</v>
      </c>
      <c r="AX92" s="19">
        <v>12.707000000000001</v>
      </c>
      <c r="AY92" s="19">
        <v>11.707000000000001</v>
      </c>
    </row>
    <row r="93" spans="15:51" x14ac:dyDescent="0.3">
      <c r="O93" s="18">
        <v>2450</v>
      </c>
      <c r="P93" s="19">
        <v>46.451999999999998</v>
      </c>
      <c r="Q93" s="19">
        <v>45.451999999999998</v>
      </c>
      <c r="R93" s="19">
        <v>44.451999999999998</v>
      </c>
      <c r="S93" s="19">
        <v>43.451999999999998</v>
      </c>
      <c r="T93" s="19">
        <v>42.451999999999998</v>
      </c>
      <c r="U93" s="19">
        <v>41.451999999999998</v>
      </c>
      <c r="V93" s="19">
        <v>40.451999999999998</v>
      </c>
      <c r="W93" s="19">
        <v>39.451999999999998</v>
      </c>
      <c r="X93" s="19">
        <v>38.451999999999998</v>
      </c>
      <c r="Y93" s="19">
        <v>37.451999999999998</v>
      </c>
      <c r="Z93" s="19">
        <v>36.451999999999998</v>
      </c>
      <c r="AA93" s="19">
        <v>35.451999999999998</v>
      </c>
      <c r="AB93" s="19">
        <v>34.451999999999998</v>
      </c>
      <c r="AC93" s="19">
        <v>33.451999999999998</v>
      </c>
      <c r="AD93" s="19">
        <v>32.451999999999998</v>
      </c>
      <c r="AE93" s="19">
        <v>31.451999999999998</v>
      </c>
      <c r="AF93" s="19">
        <v>30.451999999999998</v>
      </c>
      <c r="AG93" s="19">
        <v>29.451999999999998</v>
      </c>
      <c r="AH93" s="19">
        <v>28.451999999999998</v>
      </c>
      <c r="AI93" s="19">
        <v>27.451999999999998</v>
      </c>
      <c r="AJ93" s="19">
        <v>26.451999999999998</v>
      </c>
      <c r="AK93" s="19">
        <v>25.451999999999998</v>
      </c>
      <c r="AL93" s="19">
        <v>24.451999999999998</v>
      </c>
      <c r="AM93" s="19">
        <v>23.451999999999998</v>
      </c>
      <c r="AN93" s="19">
        <v>22.451999999999998</v>
      </c>
      <c r="AO93" s="19">
        <v>21.451999999999998</v>
      </c>
      <c r="AP93" s="19">
        <v>20.451999999999998</v>
      </c>
      <c r="AQ93" s="19">
        <v>19.451999999999998</v>
      </c>
      <c r="AR93" s="19">
        <v>18.451999999999998</v>
      </c>
      <c r="AS93" s="19">
        <v>17.451999999999998</v>
      </c>
      <c r="AT93" s="19">
        <v>16.451999999999998</v>
      </c>
      <c r="AU93" s="19">
        <v>15.451999999999998</v>
      </c>
      <c r="AV93" s="19">
        <v>14.451999999999998</v>
      </c>
      <c r="AW93" s="19">
        <v>13.451999999999998</v>
      </c>
      <c r="AX93" s="19">
        <v>12.451999999999998</v>
      </c>
      <c r="AY93" s="19">
        <v>11.451999999999998</v>
      </c>
    </row>
    <row r="94" spans="15:51" x14ac:dyDescent="0.3">
      <c r="O94" s="18">
        <v>2500</v>
      </c>
      <c r="P94" s="19">
        <v>46.2</v>
      </c>
      <c r="Q94" s="19">
        <v>45.2</v>
      </c>
      <c r="R94" s="19">
        <v>44.2</v>
      </c>
      <c r="S94" s="19">
        <v>43.2</v>
      </c>
      <c r="T94" s="19">
        <v>42.2</v>
      </c>
      <c r="U94" s="19">
        <v>41.2</v>
      </c>
      <c r="V94" s="19">
        <v>40.200000000000003</v>
      </c>
      <c r="W94" s="19">
        <v>39.200000000000003</v>
      </c>
      <c r="X94" s="19">
        <v>38.200000000000003</v>
      </c>
      <c r="Y94" s="19">
        <v>37.200000000000003</v>
      </c>
      <c r="Z94" s="19">
        <v>36.200000000000003</v>
      </c>
      <c r="AA94" s="19">
        <v>35.200000000000003</v>
      </c>
      <c r="AB94" s="19">
        <v>34.200000000000003</v>
      </c>
      <c r="AC94" s="19">
        <v>33.200000000000003</v>
      </c>
      <c r="AD94" s="19">
        <v>32.200000000000003</v>
      </c>
      <c r="AE94" s="19">
        <v>31.200000000000003</v>
      </c>
      <c r="AF94" s="19">
        <v>30.200000000000003</v>
      </c>
      <c r="AG94" s="19">
        <v>29.200000000000003</v>
      </c>
      <c r="AH94" s="19">
        <v>28.200000000000003</v>
      </c>
      <c r="AI94" s="19">
        <v>27.200000000000003</v>
      </c>
      <c r="AJ94" s="19">
        <v>26.200000000000003</v>
      </c>
      <c r="AK94" s="19">
        <v>25.200000000000003</v>
      </c>
      <c r="AL94" s="19">
        <v>24.200000000000003</v>
      </c>
      <c r="AM94" s="19">
        <v>23.200000000000003</v>
      </c>
      <c r="AN94" s="19">
        <v>22.200000000000003</v>
      </c>
      <c r="AO94" s="19">
        <v>21.200000000000003</v>
      </c>
      <c r="AP94" s="19">
        <v>20.200000000000003</v>
      </c>
      <c r="AQ94" s="19">
        <v>19.200000000000003</v>
      </c>
      <c r="AR94" s="19">
        <v>18.200000000000003</v>
      </c>
      <c r="AS94" s="19">
        <v>17.200000000000003</v>
      </c>
      <c r="AT94" s="19">
        <v>16.200000000000003</v>
      </c>
      <c r="AU94" s="19">
        <v>15.200000000000003</v>
      </c>
      <c r="AV94" s="19">
        <v>14.200000000000003</v>
      </c>
      <c r="AW94" s="19">
        <v>13.200000000000003</v>
      </c>
      <c r="AX94" s="19">
        <v>12.200000000000003</v>
      </c>
      <c r="AY94" s="19">
        <v>11.200000000000003</v>
      </c>
    </row>
    <row r="95" spans="15:51" x14ac:dyDescent="0.3">
      <c r="O95" s="9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</row>
    <row r="96" spans="15:51" x14ac:dyDescent="0.3">
      <c r="O96" s="9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</row>
    <row r="97" spans="15:51" x14ac:dyDescent="0.3">
      <c r="O97" s="9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</row>
    <row r="98" spans="15:51" x14ac:dyDescent="0.3">
      <c r="O98" s="9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</row>
  </sheetData>
  <sheetProtection algorithmName="SHA-512" hashValue="vGsH44KkqaEcXe8pPBm0PuN4w3U8+oxBWEdeLzDOEKkUUciiAhooZaSX6z1lCGVawTwPZK78R8lhcGIkjuOoWw==" saltValue="SapcQLdf+euvn6jE7hEoBw==" spinCount="100000" sheet="1" formatCells="0" formatColumns="0" formatRows="0" insertColumns="0" insertRows="0" insertHyperlinks="0" deleteColumns="0" deleteRows="0" selectLockedCells="1" sort="0" autoFilter="0" pivotTables="0"/>
  <mergeCells count="14">
    <mergeCell ref="A33:D33"/>
    <mergeCell ref="A32:D32"/>
    <mergeCell ref="C41:E41"/>
    <mergeCell ref="C46:E46"/>
    <mergeCell ref="A1:G1"/>
    <mergeCell ref="C39:E39"/>
    <mergeCell ref="C40:E40"/>
    <mergeCell ref="A3:A5"/>
    <mergeCell ref="B3:D3"/>
    <mergeCell ref="E3:G3"/>
    <mergeCell ref="B34:D34"/>
    <mergeCell ref="A34:A36"/>
    <mergeCell ref="A2:D2"/>
    <mergeCell ref="E2:G2"/>
  </mergeCells>
  <dataValidations count="2">
    <dataValidation type="list" allowBlank="1" showInputMessage="1" showErrorMessage="1" sqref="D48" xr:uid="{A4D4C609-5E09-423D-8E96-550B6219859A}">
      <formula1>$P$44:$AY$44</formula1>
    </dataValidation>
    <dataValidation type="list" allowBlank="1" showInputMessage="1" showErrorMessage="1" sqref="C48" xr:uid="{FB15F364-77EC-4895-A92C-9319DCD51D12}">
      <formula1>$O$45:$O$94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Indikativs troksna kalkulators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Rubinis</dc:creator>
  <cp:lastModifiedBy>Jānis Rubinis</cp:lastModifiedBy>
  <dcterms:created xsi:type="dcterms:W3CDTF">2024-10-04T10:28:43Z</dcterms:created>
  <dcterms:modified xsi:type="dcterms:W3CDTF">2024-11-16T16:23:08Z</dcterms:modified>
</cp:coreProperties>
</file>