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einars.mednis\Documents\EinaraFailiUD\Darba faili\SADEDZIN\"/>
    </mc:Choice>
  </mc:AlternateContent>
  <xr:revisionPtr revIDLastSave="0" documentId="13_ncr:1_{4B6226A0-1598-4B34-9B6A-C0BECDBE8D8B}" xr6:coauthVersionLast="46" xr6:coauthVersionMax="46" xr10:uidLastSave="{00000000-0000-0000-0000-000000000000}"/>
  <bookViews>
    <workbookView xWindow="-108" yWindow="-108" windowWidth="23256" windowHeight="12576" xr2:uid="{00000000-000D-0000-FFFF-FFFF00000000}"/>
  </bookViews>
  <sheets>
    <sheet name="Iekārtas" sheetId="1" r:id="rId1"/>
    <sheet name="Avoti" sheetId="4" r:id="rId2"/>
    <sheet name="VVD" sheetId="2" state="hidden" r:id="rId3"/>
  </sheets>
  <definedNames>
    <definedName name="_xlnm._FilterDatabase" localSheetId="0" hidden="1">Iekārtas!#REF!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E30"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H3" i="2"/>
  <c r="H4" i="2"/>
  <c r="H5" i="2"/>
  <c r="H6" i="2"/>
  <c r="H7" i="2"/>
  <c r="H8" i="2"/>
  <c r="H9" i="2"/>
  <c r="H10" i="2"/>
  <c r="H11" i="2"/>
  <c r="H12" i="2"/>
  <c r="H13" i="2"/>
  <c r="H14" i="2"/>
  <c r="H15" i="2"/>
  <c r="H16" i="2"/>
  <c r="H17" i="2"/>
  <c r="H18" i="2"/>
  <c r="H19" i="2"/>
  <c r="H20" i="2"/>
  <c r="H21" i="2"/>
  <c r="H22" i="2"/>
  <c r="H23" i="2"/>
  <c r="H24" i="2"/>
  <c r="H25" i="2"/>
  <c r="H26" i="2"/>
  <c r="H27" i="2"/>
  <c r="H28" i="2"/>
  <c r="H29" i="2"/>
  <c r="H2" i="2"/>
  <c r="H30" i="2"/>
  <c r="G2" i="2"/>
  <c r="F2" i="2"/>
  <c r="E3" i="2"/>
  <c r="E4" i="2"/>
  <c r="E5" i="2"/>
  <c r="E6" i="2"/>
  <c r="E7" i="2"/>
  <c r="E8" i="2"/>
  <c r="E9" i="2"/>
  <c r="E10" i="2"/>
  <c r="E11" i="2"/>
  <c r="E12" i="2"/>
  <c r="E13" i="2"/>
  <c r="E14" i="2"/>
  <c r="E15" i="2"/>
  <c r="E16" i="2"/>
  <c r="E17" i="2"/>
  <c r="E18" i="2"/>
  <c r="E19" i="2"/>
  <c r="E20" i="2"/>
  <c r="E21" i="2"/>
  <c r="E22" i="2"/>
  <c r="E23" i="2"/>
  <c r="E24" i="2"/>
  <c r="E25" i="2"/>
  <c r="E26" i="2"/>
  <c r="E27" i="2"/>
  <c r="E28" i="2"/>
  <c r="E29" i="2"/>
  <c r="E2" i="2"/>
  <c r="D3" i="2"/>
  <c r="D4" i="2"/>
  <c r="D5" i="2"/>
  <c r="D6" i="2"/>
  <c r="D7" i="2"/>
  <c r="D8" i="2"/>
  <c r="D9" i="2"/>
  <c r="D10" i="2"/>
  <c r="D11" i="2"/>
  <c r="D12" i="2"/>
  <c r="D13" i="2"/>
  <c r="D14" i="2"/>
  <c r="D15" i="2"/>
  <c r="D16" i="2"/>
  <c r="D17" i="2"/>
  <c r="D18" i="2"/>
  <c r="D19" i="2"/>
  <c r="D20" i="2"/>
  <c r="D21" i="2"/>
  <c r="D22" i="2"/>
  <c r="D23" i="2"/>
  <c r="D24" i="2"/>
  <c r="D25" i="2"/>
  <c r="D26" i="2"/>
  <c r="D27" i="2"/>
  <c r="D28" i="2"/>
  <c r="D29" i="2"/>
  <c r="D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2" i="2"/>
  <c r="A30" i="2"/>
  <c r="A3" i="2"/>
  <c r="A4" i="2"/>
  <c r="A6" i="2"/>
  <c r="A7" i="2"/>
  <c r="A8" i="2"/>
  <c r="A9" i="2"/>
  <c r="A10" i="2"/>
  <c r="A11" i="2"/>
  <c r="A12" i="2"/>
  <c r="A13" i="2"/>
  <c r="A14" i="2"/>
  <c r="A15" i="2"/>
  <c r="A16" i="2"/>
  <c r="A17" i="2"/>
  <c r="A18" i="2"/>
  <c r="A19" i="2"/>
  <c r="A20" i="2"/>
  <c r="A21" i="2"/>
  <c r="A22" i="2"/>
  <c r="A23" i="2"/>
  <c r="A24" i="2"/>
  <c r="A25" i="2"/>
  <c r="A26" i="2"/>
  <c r="A27" i="2"/>
  <c r="A28" i="2"/>
  <c r="A29" i="2"/>
  <c r="A2" i="2"/>
  <c r="G32" i="2" l="1"/>
  <c r="C32" i="2"/>
  <c r="B32" i="2"/>
  <c r="F32" i="2"/>
  <c r="E32" i="2"/>
  <c r="H32" i="2"/>
  <c r="A32" i="2"/>
  <c r="D32" i="2"/>
  <c r="C31" i="2"/>
  <c r="G4" i="4" s="1"/>
  <c r="F4" i="4" s="1"/>
  <c r="F31" i="2"/>
  <c r="G7" i="4" s="1"/>
  <c r="F7" i="4" s="1"/>
  <c r="B31" i="2"/>
  <c r="G3" i="4" s="1"/>
  <c r="E31" i="2"/>
  <c r="G6" i="4" s="1"/>
  <c r="F6" i="4" s="1"/>
  <c r="D31" i="2"/>
  <c r="G5" i="4" s="1"/>
  <c r="F5" i="4" s="1"/>
  <c r="G31" i="2"/>
  <c r="G8" i="4" s="1"/>
  <c r="F8" i="4" s="1"/>
  <c r="H31" i="2"/>
  <c r="G9" i="4" s="1"/>
  <c r="F9" i="4" s="1"/>
  <c r="A31" i="2"/>
  <c r="G2" i="4" s="1"/>
  <c r="F3" i="4" l="1"/>
  <c r="F2" i="4"/>
  <c r="E2" i="4"/>
  <c r="E7" i="4"/>
  <c r="E9" i="4"/>
  <c r="E4" i="4"/>
  <c r="E8" i="4"/>
  <c r="E3" i="4"/>
  <c r="E5" i="4"/>
  <c r="E6" i="4"/>
  <c r="D6" i="4"/>
  <c r="D3" i="4"/>
  <c r="D8" i="4"/>
  <c r="D5" i="4"/>
  <c r="D2" i="4"/>
  <c r="D7" i="4"/>
  <c r="D9" i="4"/>
  <c r="D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Einārs Mednis</author>
  </authors>
  <commentList>
    <comment ref="A1" authorId="0" shapeId="0" xr:uid="{6828CA49-31FD-4C55-AB05-99AEA011C615}">
      <text>
        <r>
          <rPr>
            <b/>
            <sz val="9"/>
            <color indexed="81"/>
            <rFont val="Tahoma"/>
            <family val="2"/>
            <charset val="186"/>
          </rPr>
          <t>Einārs Mednis:</t>
        </r>
        <r>
          <rPr>
            <sz val="9"/>
            <color indexed="81"/>
            <rFont val="Tahoma"/>
            <family val="2"/>
            <charset val="186"/>
          </rPr>
          <t xml:space="preserve">
OBLIGĀTI jāaizpilda. </t>
        </r>
      </text>
    </comment>
    <comment ref="B1" authorId="0" shapeId="0" xr:uid="{00000000-0006-0000-0000-000001000000}">
      <text>
        <r>
          <rPr>
            <b/>
            <sz val="9"/>
            <color indexed="81"/>
            <rFont val="Tahoma"/>
            <family val="2"/>
            <charset val="186"/>
          </rPr>
          <t>Einārs Mednis:</t>
        </r>
        <r>
          <rPr>
            <sz val="9"/>
            <color indexed="81"/>
            <rFont val="Tahoma"/>
            <family val="2"/>
            <charset val="186"/>
          </rPr>
          <t xml:space="preserve">
OBLIGĀTI jāaizpilda. 
Norāda tikai sadedzināšanas iekārtas preču zīmi (piemēram, "Buderus", "Vapor" TTKV-100</t>
        </r>
      </text>
    </comment>
    <comment ref="C1" authorId="0" shapeId="0" xr:uid="{C67126E6-F5B8-4984-9166-91E377417D83}">
      <text>
        <r>
          <rPr>
            <b/>
            <sz val="9"/>
            <color indexed="81"/>
            <rFont val="Tahoma"/>
            <family val="2"/>
            <charset val="186"/>
          </rPr>
          <t>Einārs Mednis:</t>
        </r>
        <r>
          <rPr>
            <sz val="9"/>
            <color indexed="81"/>
            <rFont val="Tahoma"/>
            <family val="2"/>
            <charset val="186"/>
          </rPr>
          <t xml:space="preserve">
OBLIGĀTI jāaizpilda. 
Ja ir izvēlēts avota kods N kolonā, bet izklājlapas (Sheet) "Avoti" G kolonā parādās nekorekta visu avotam pieslēgto ierīču jaudas summa, šajā kolona (C) nepieciešams nomainīt decimālskaili atdalošo zīmi uz komatu vai punktu (atkarībā no Jūsu Excel/sistēmas iestatījumiem).</t>
        </r>
      </text>
    </comment>
    <comment ref="D1" authorId="0" shapeId="0" xr:uid="{967C7670-B0B9-4D32-88DA-853F929B2E41}">
      <text>
        <r>
          <rPr>
            <b/>
            <sz val="9"/>
            <color indexed="81"/>
            <rFont val="Tahoma"/>
            <family val="2"/>
            <charset val="186"/>
          </rPr>
          <t>Einārs Mednis:</t>
        </r>
        <r>
          <rPr>
            <sz val="9"/>
            <color indexed="81"/>
            <rFont val="Tahoma"/>
            <family val="2"/>
            <charset val="186"/>
          </rPr>
          <t xml:space="preserve">
Ja nav vēl darbināta, tad pēc pirmās darbināšanas reizes, informācija jānosūta VVD ekspertam, kurš veic C piesārņojošās darbības reģistrāciju
</t>
        </r>
      </text>
    </comment>
    <comment ref="E1" authorId="0" shapeId="0" xr:uid="{00000000-0006-0000-0000-000002000000}">
      <text>
        <r>
          <rPr>
            <b/>
            <sz val="9"/>
            <color indexed="81"/>
            <rFont val="Tahoma"/>
            <family val="2"/>
            <charset val="186"/>
          </rPr>
          <t>Einārs Mednis:</t>
        </r>
        <r>
          <rPr>
            <sz val="9"/>
            <color indexed="81"/>
            <rFont val="Tahoma"/>
            <family val="2"/>
            <charset val="186"/>
          </rPr>
          <t xml:space="preserve">
OBLIGĀTI jāaizpilda. 
Apkures katliem parasti jāizvēlas "iekārtas, kas nav dzinēji vai gāzturbīnas". Divu kurināmo dzinēja definīciju skatīt Ministru kabineta 2021. gada 7. janvāra noteikumu Nr. 17 "Noteikumi par gaisa piesārņojuma ierobežošanu no sadedzināšanas iekārtām" 2.6. apakšpunktā.</t>
        </r>
      </text>
    </comment>
    <comment ref="F1" authorId="0" shapeId="0" xr:uid="{00000000-0006-0000-0000-000003000000}">
      <text>
        <r>
          <rPr>
            <b/>
            <sz val="9"/>
            <color indexed="81"/>
            <rFont val="Tahoma"/>
            <family val="2"/>
            <charset val="186"/>
          </rPr>
          <t>Einārs Mednis:</t>
        </r>
        <r>
          <rPr>
            <sz val="9"/>
            <color indexed="81"/>
            <rFont val="Tahoma"/>
            <family val="2"/>
            <charset val="186"/>
          </rPr>
          <t xml:space="preserve">
OBLIGĀTI jāaizpilda. 
Uz kādā iekārtām neattiecas norādīts Ministru kabineta 2021. gada 7. janvāra noteikumu Nr. 17 "Noteikumi par gaisa piesārņojuma ierobežošanu no sadedzināšanas iekārtām" 4.1.-4.17. apakšpunktos.</t>
        </r>
      </text>
    </comment>
    <comment ref="G1" authorId="0" shapeId="0" xr:uid="{52D6DB0C-C4C1-43D0-B8B5-A07484A8BF1B}">
      <text>
        <r>
          <rPr>
            <b/>
            <sz val="9"/>
            <color indexed="81"/>
            <rFont val="Tahoma"/>
            <family val="2"/>
            <charset val="186"/>
          </rPr>
          <t>Einārs Mednis:</t>
        </r>
        <r>
          <rPr>
            <sz val="9"/>
            <color indexed="81"/>
            <rFont val="Tahoma"/>
            <family val="2"/>
            <charset val="186"/>
          </rPr>
          <t xml:space="preserve">
OBLIGĀTI jāaizpilda. </t>
        </r>
      </text>
    </comment>
    <comment ref="M1" authorId="0" shapeId="0" xr:uid="{00000000-0006-0000-0000-000004000000}">
      <text>
        <r>
          <rPr>
            <b/>
            <sz val="9"/>
            <color indexed="81"/>
            <rFont val="Tahoma"/>
            <family val="2"/>
            <charset val="186"/>
          </rPr>
          <t>Einārs Mednis:</t>
        </r>
        <r>
          <rPr>
            <sz val="9"/>
            <color indexed="81"/>
            <rFont val="Tahoma"/>
            <family val="2"/>
            <charset val="186"/>
          </rPr>
          <t xml:space="preserve">
OBLIGĀTI jāaizpilda. Ja iekārta nestrādā ar pilnu slodzi, jānorāda par cik % tā noslogota. Ja strādā ar pilnu slodzi ieraksta 100.</t>
        </r>
      </text>
    </comment>
    <comment ref="N1" authorId="0" shapeId="0" xr:uid="{00000000-0006-0000-0000-000005000000}">
      <text>
        <r>
          <rPr>
            <b/>
            <sz val="9"/>
            <color indexed="81"/>
            <rFont val="Tahoma"/>
            <family val="2"/>
            <charset val="186"/>
          </rPr>
          <t>Einārs Mednis:</t>
        </r>
        <r>
          <rPr>
            <sz val="9"/>
            <color indexed="81"/>
            <rFont val="Tahoma"/>
            <family val="2"/>
            <charset val="186"/>
          </rPr>
          <t xml:space="preserve">
OBLIGĀTI jāaizpilda. 
Šo kodu piešķir pats operators. Parasti A1 piešķir galvenajam vai vienīgajam dūmenim. Pēc tam šāds pats kods jālieto gatavojot gaisa statistikas pārskatu.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Einārs Mednis</author>
  </authors>
  <commentList>
    <comment ref="B1" authorId="0" shapeId="0" xr:uid="{947DEB0C-3CA5-4114-9293-F5D972FEC58C}">
      <text>
        <r>
          <rPr>
            <b/>
            <sz val="9"/>
            <color indexed="81"/>
            <rFont val="Tahoma"/>
            <family val="2"/>
            <charset val="186"/>
          </rPr>
          <t>Einārs Mednis:</t>
        </r>
        <r>
          <rPr>
            <sz val="9"/>
            <color indexed="81"/>
            <rFont val="Tahoma"/>
            <family val="2"/>
            <charset val="186"/>
          </rPr>
          <t xml:space="preserve">
OBLIGĀTI jāaizpilda. </t>
        </r>
      </text>
    </comment>
    <comment ref="C1" authorId="0" shapeId="0" xr:uid="{00000000-0006-0000-0100-000001000000}">
      <text>
        <r>
          <rPr>
            <b/>
            <sz val="9"/>
            <color indexed="81"/>
            <rFont val="Tahoma"/>
            <family val="2"/>
            <charset val="186"/>
          </rPr>
          <t>Einārs Mednis:</t>
        </r>
        <r>
          <rPr>
            <sz val="9"/>
            <color indexed="81"/>
            <rFont val="Tahoma"/>
            <family val="2"/>
            <charset val="186"/>
          </rPr>
          <t xml:space="preserve">
OBLIGĀTI jāaizpilda. 
Atbilstoši Ministru kabineta 2021. gada 7. janvāra  noteikumi Nr. 17 "Noteikumi par gaisa piesārņojuma ierobežošanu no sadedzināšanas iekārtām" 48.-54. punktam</t>
        </r>
      </text>
    </comment>
    <comment ref="D1" authorId="0" shapeId="0" xr:uid="{84D38511-3CC0-495C-99E2-092AA4E797AA}">
      <text>
        <r>
          <rPr>
            <b/>
            <sz val="9"/>
            <color indexed="81"/>
            <rFont val="Tahoma"/>
            <family val="2"/>
            <charset val="186"/>
          </rPr>
          <t>Einārs Mednis:</t>
        </r>
        <r>
          <rPr>
            <sz val="9"/>
            <color indexed="81"/>
            <rFont val="Tahoma"/>
            <family val="2"/>
            <charset val="186"/>
          </rPr>
          <t xml:space="preserve">
Kādām sadedzināšanas iekārtām jāveic emisiju aprēķini noteikts Ministru kabineta 2013.gada 2.aprīļa  noteikumu Nr.182 "Noteikumi par stacionāru piesārņojuma avotu emisijas limita projektu izstrādi" 2. punktā.</t>
        </r>
      </text>
    </comment>
    <comment ref="E1" authorId="0" shapeId="0" xr:uid="{1695286D-5118-4718-B887-19D1DDD4AA1C}">
      <text>
        <r>
          <rPr>
            <b/>
            <sz val="9"/>
            <color indexed="81"/>
            <rFont val="Tahoma"/>
            <family val="2"/>
            <charset val="186"/>
          </rPr>
          <t>Einārs Mednis:</t>
        </r>
        <r>
          <rPr>
            <sz val="9"/>
            <color indexed="81"/>
            <rFont val="Tahoma"/>
            <family val="2"/>
            <charset val="186"/>
          </rPr>
          <t xml:space="preserve">
Ministru kabineta 2021. gada 7. janvāra  noteikumi Nr. 17 "Noteikumi par gaisa piesārņojuma ierobežošanu no sadedzināšanas iekārtām"</t>
        </r>
      </text>
    </comment>
    <comment ref="F1" authorId="0" shapeId="0" xr:uid="{BA8D4C5A-5416-4F70-B610-D1F25A06EA7E}">
      <text>
        <r>
          <rPr>
            <b/>
            <sz val="9"/>
            <color indexed="81"/>
            <rFont val="Tahoma"/>
            <family val="2"/>
            <charset val="186"/>
          </rPr>
          <t>Einārs Mednis:</t>
        </r>
        <r>
          <rPr>
            <sz val="9"/>
            <color indexed="81"/>
            <rFont val="Tahoma"/>
            <family val="2"/>
            <charset val="186"/>
          </rPr>
          <t xml:space="preserve">
Ministru kabineta 2021. gada 7. janvāra  noteikumi Nr. 17 "Noteikumi par gaisa piesārņojuma ierobežošanu no sadedzināšanas iekārtām"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Einārs Mednis</author>
  </authors>
  <commentList>
    <comment ref="A33" authorId="0" shapeId="0" xr:uid="{00000000-0006-0000-0200-000001000000}">
      <text>
        <r>
          <rPr>
            <b/>
            <sz val="9"/>
            <color indexed="81"/>
            <rFont val="Tahoma"/>
            <family val="2"/>
            <charset val="186"/>
          </rPr>
          <t>Einārs Mednis:</t>
        </r>
        <r>
          <rPr>
            <sz val="9"/>
            <color indexed="81"/>
            <rFont val="Tahoma"/>
            <family val="2"/>
            <charset val="186"/>
          </rPr>
          <t xml:space="preserve">
MK 2017.gada 23.maija noteikumu Nr. 271
"Noteikumi par vides aizsardzības oficiālās statistikas un piesārņojošās darbības pārskata veidlapām" 2.pielikuma 4.tabula.</t>
        </r>
      </text>
    </comment>
    <comment ref="D33" authorId="0" shapeId="0" xr:uid="{00000000-0006-0000-0200-000002000000}">
      <text>
        <r>
          <rPr>
            <b/>
            <sz val="9"/>
            <color indexed="81"/>
            <rFont val="Tahoma"/>
            <family val="2"/>
            <charset val="186"/>
          </rPr>
          <t>Einārs Mednis:</t>
        </r>
        <r>
          <rPr>
            <sz val="9"/>
            <color indexed="81"/>
            <rFont val="Tahoma"/>
            <family val="2"/>
            <charset val="186"/>
          </rPr>
          <t xml:space="preserve">
II pielikums</t>
        </r>
      </text>
    </comment>
    <comment ref="E41" authorId="0" shapeId="0" xr:uid="{00000000-0006-0000-0200-000003000000}">
      <text>
        <r>
          <rPr>
            <b/>
            <sz val="9"/>
            <color indexed="81"/>
            <rFont val="Tahoma"/>
            <family val="2"/>
            <charset val="186"/>
          </rPr>
          <t>Einārs Mednis:</t>
        </r>
        <r>
          <rPr>
            <sz val="9"/>
            <color indexed="81"/>
            <rFont val="Tahoma"/>
            <family val="2"/>
            <charset val="186"/>
          </rPr>
          <t xml:space="preserve">
Cits kurināmais (kods 309) no LVĢMC klasifkatora vai ietilpt 3 grupās no Direktīvas klasifikācijas.</t>
        </r>
      </text>
    </comment>
  </commentList>
</comments>
</file>

<file path=xl/sharedStrings.xml><?xml version="1.0" encoding="utf-8"?>
<sst xmlns="http://schemas.openxmlformats.org/spreadsheetml/2006/main" count="107" uniqueCount="74">
  <si>
    <t>Iekārtas nosaukums (tips, marka)</t>
  </si>
  <si>
    <t>Katras sadedzināšanas iekārtas/tehniskās ierīces nominālā ievadītā siltuma jauda (MW)</t>
  </si>
  <si>
    <t xml:space="preserve">Vai piemērojamas atkāpes no emisiju robežvērtību piemērošanas </t>
  </si>
  <si>
    <t>LVĢMC</t>
  </si>
  <si>
    <t>Direktīva (ES) 2015/2193</t>
  </si>
  <si>
    <t>Cietā biomasa</t>
  </si>
  <si>
    <t>Pārējie cietie kurināmie</t>
  </si>
  <si>
    <t>Gāzeļļa</t>
  </si>
  <si>
    <t>Šķidrais kurināmais (izņemot gāzeļļu)</t>
  </si>
  <si>
    <t>Dabasgāze</t>
  </si>
  <si>
    <t>Gāzveida kurināmais (izņemot dabasgāzi)</t>
  </si>
  <si>
    <t>Ogles</t>
  </si>
  <si>
    <t>Koksne</t>
  </si>
  <si>
    <t>Dīzeļdegviela</t>
  </si>
  <si>
    <t>Mazuts</t>
  </si>
  <si>
    <t>Dabas gāze</t>
  </si>
  <si>
    <t>Sašķidrinātā gāze</t>
  </si>
  <si>
    <t>Malka</t>
  </si>
  <si>
    <t>Kūdra</t>
  </si>
  <si>
    <t>Šķidrais kurināmais</t>
  </si>
  <si>
    <t>Biogāze</t>
  </si>
  <si>
    <t>Granulas</t>
  </si>
  <si>
    <t>Nolietotas riepas</t>
  </si>
  <si>
    <t>Degakmens eļļa</t>
  </si>
  <si>
    <t>Šķelda</t>
  </si>
  <si>
    <t>Kokss</t>
  </si>
  <si>
    <t>Atstrādātas eļļas</t>
  </si>
  <si>
    <t>Koksne (pārējais)</t>
  </si>
  <si>
    <t>Briketes</t>
  </si>
  <si>
    <t>Salmi</t>
  </si>
  <si>
    <t>a</t>
  </si>
  <si>
    <t>Cits kurināmais (piemēram, nefosilie sadzīves atkritumi, kūtsmēsli u.c)</t>
  </si>
  <si>
    <t>Cits kurināmais (piemēram,fosilie sadzīves atkritumi u.c.)</t>
  </si>
  <si>
    <t>Cits kurināmais (piemēram, naftas produktu atkritumi, gudrons u.c)</t>
  </si>
  <si>
    <t>b</t>
  </si>
  <si>
    <t>c</t>
  </si>
  <si>
    <t>d</t>
  </si>
  <si>
    <t>e</t>
  </si>
  <si>
    <t>Cits kurināmais (piemēram, naftas produktu atkritumi, gudrons, sadzīves atkritumi, kūtsmēsli u.c)</t>
  </si>
  <si>
    <t>Vidējā tehniskās ierīces, katla slodze ekspluatācijas laikā, %</t>
  </si>
  <si>
    <t>paredzamais darbības laiks ar otrā kurināmā veidu, % no gada kopējā tehniskās ierīces darbības laika</t>
  </si>
  <si>
    <t>ar otrā kurināmā veidu saražotā siltuma jauda, % no kopējās saražotās/nominālās siltuma jaudas</t>
  </si>
  <si>
    <t>Iekārtas tips (izvēlēties no saraksta)</t>
  </si>
  <si>
    <t>Kurināmā veids (izvēlēties no saraksta)</t>
  </si>
  <si>
    <t>dīzeļdzinējs</t>
  </si>
  <si>
    <t>gāzturbīna</t>
  </si>
  <si>
    <t>cita veida dzinējs</t>
  </si>
  <si>
    <t>iekārtas, kas nav dzinēji vai gāzturbīnas</t>
  </si>
  <si>
    <t xml:space="preserve">divu kurināmo dzinējs </t>
  </si>
  <si>
    <t>Emisijas avota kods (piemēram, A1, A2), kuru piemēro katram dūmenim</t>
  </si>
  <si>
    <t xml:space="preserve">Vai uz sadedzināšanas iekārtu attiecas MK noteikumi par gaisa piesārņojuma ierobežošanu no sadedzināšanas iekārtām </t>
  </si>
  <si>
    <t>siltumenerģijas ražošanai (apsildei)</t>
  </si>
  <si>
    <t>elektroenerģijas ražošanai</t>
  </si>
  <si>
    <t>siltumenerģijas (apsildei) un elektroenerģijas ražošanai (koģenerācija)</t>
  </si>
  <si>
    <t>ražošanas procesa uzturēšanai</t>
  </si>
  <si>
    <t>Plānotās emisijas avota (dūmeņa) darba stundas gadā</t>
  </si>
  <si>
    <t>Otrs kurināmā veids, ja ir divu kurināmo iekārta (izvēlēties no saraksta)</t>
  </si>
  <si>
    <t>A1</t>
  </si>
  <si>
    <t>A2</t>
  </si>
  <si>
    <t>A3</t>
  </si>
  <si>
    <t>A4</t>
  </si>
  <si>
    <t>A5</t>
  </si>
  <si>
    <t>A6</t>
  </si>
  <si>
    <t>A7</t>
  </si>
  <si>
    <t>A8</t>
  </si>
  <si>
    <t>Datums, kad pēc iekārtas uzstādīšanas tā pirmo reizi darbināta (dd.mm.gggg)</t>
  </si>
  <si>
    <r>
      <t>Kurināmā daudzums gadā (tn vai tūkstoši m</t>
    </r>
    <r>
      <rPr>
        <vertAlign val="superscript"/>
        <sz val="11"/>
        <color theme="1"/>
        <rFont val="Arial"/>
        <family val="2"/>
        <charset val="186"/>
      </rPr>
      <t>3</t>
    </r>
    <r>
      <rPr>
        <sz val="11"/>
        <color theme="1"/>
        <rFont val="Arial"/>
        <family val="2"/>
        <charset val="186"/>
      </rPr>
      <t>)</t>
    </r>
  </si>
  <si>
    <r>
      <t>Otrā kurināmā daudzums gadā (tn vai tk.m</t>
    </r>
    <r>
      <rPr>
        <vertAlign val="superscript"/>
        <sz val="11"/>
        <color theme="1"/>
        <rFont val="Arial"/>
        <family val="2"/>
        <charset val="186"/>
      </rPr>
      <t>3</t>
    </r>
    <r>
      <rPr>
        <sz val="11"/>
        <color theme="1"/>
        <rFont val="Arial"/>
        <family val="2"/>
        <charset val="186"/>
      </rPr>
      <t>)</t>
    </r>
  </si>
  <si>
    <r>
      <t xml:space="preserve">Avota (dūmeņa) kods </t>
    </r>
    <r>
      <rPr>
        <sz val="11"/>
        <color rgb="FFFF0000"/>
        <rFont val="Arial"/>
        <family val="2"/>
        <charset val="186"/>
      </rPr>
      <t>(aizpildās automātiski)</t>
    </r>
  </si>
  <si>
    <r>
      <t xml:space="preserve">Prasības plānotajiem emisiju aprēķiniem </t>
    </r>
    <r>
      <rPr>
        <sz val="11"/>
        <color rgb="FFFF0000"/>
        <rFont val="Arial"/>
        <family val="2"/>
        <charset val="186"/>
      </rPr>
      <t>(aizpildās automātiski)</t>
    </r>
    <r>
      <rPr>
        <sz val="11"/>
        <color theme="1"/>
        <rFont val="Arial"/>
        <family val="2"/>
        <charset val="186"/>
      </rPr>
      <t>. Emisiju aprēķini, modelēšana jāpievieno iesniegumam kā pielikums.</t>
    </r>
  </si>
  <si>
    <r>
      <t xml:space="preserve">Prasības pirmajam emisiju mērījumam </t>
    </r>
    <r>
      <rPr>
        <sz val="11"/>
        <color rgb="FFFF0000"/>
        <rFont val="Arial"/>
        <family val="2"/>
        <charset val="186"/>
      </rPr>
      <t>(aizpildās automātiski)</t>
    </r>
  </si>
  <si>
    <r>
      <t xml:space="preserve">Avotam pieslēgto iekārtu nominālo jaudu summa MW </t>
    </r>
    <r>
      <rPr>
        <sz val="11"/>
        <color rgb="FFFF0000"/>
        <rFont val="Arial"/>
        <family val="2"/>
        <charset val="186"/>
      </rPr>
      <t>(aizpildās automātiski)</t>
    </r>
  </si>
  <si>
    <r>
      <t xml:space="preserve">Prasības emisiju mērījumu biežumam - reizes gados vai ik pēc norādītajām darba stundām </t>
    </r>
    <r>
      <rPr>
        <sz val="11"/>
        <color rgb="FFFF0000"/>
        <rFont val="Arial"/>
        <family val="2"/>
        <charset val="186"/>
      </rPr>
      <t>(aizpildās automātiski)</t>
    </r>
  </si>
  <si>
    <t>Komersanta nosaukums, adrese (aizpilda tikai vienreiz)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</si>
</sst>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ont>
    <font>
      <b/>
      <sz val="11"/>
      <color theme="1"/>
      <name val="Calibri"/>
      <family val="2"/>
      <charset val="186"/>
      <scheme val="minor"/>
    </font>
    <font>
      <sz val="11"/>
      <color theme="1"/>
      <name val="Arial"/>
      <family val="2"/>
      <charset val="186"/>
    </font>
    <font>
      <sz val="9"/>
      <color indexed="81"/>
      <name val="Tahoma"/>
      <family val="2"/>
      <charset val="186"/>
    </font>
    <font>
      <b/>
      <sz val="9"/>
      <color indexed="81"/>
      <name val="Tahoma"/>
      <family val="2"/>
      <charset val="186"/>
    </font>
    <font>
      <b/>
      <sz val="11"/>
      <name val="Calibri"/>
      <family val="2"/>
      <charset val="186"/>
      <scheme val="minor"/>
    </font>
    <font>
      <sz val="11"/>
      <name val="Calibri"/>
      <family val="2"/>
      <charset val="186"/>
      <scheme val="minor"/>
    </font>
    <font>
      <sz val="11"/>
      <color theme="5" tint="-0.249977111117893"/>
      <name val="Calibri"/>
      <family val="2"/>
      <charset val="186"/>
      <scheme val="minor"/>
    </font>
    <font>
      <sz val="11"/>
      <color theme="9" tint="-0.249977111117893"/>
      <name val="Calibri"/>
      <family val="2"/>
      <charset val="186"/>
      <scheme val="minor"/>
    </font>
    <font>
      <vertAlign val="superscript"/>
      <sz val="11"/>
      <color theme="1"/>
      <name val="Arial"/>
      <family val="2"/>
      <charset val="186"/>
    </font>
    <font>
      <sz val="8"/>
      <name val="Arial"/>
      <family val="2"/>
      <charset val="186"/>
    </font>
    <font>
      <sz val="11"/>
      <color rgb="FFFF0000"/>
      <name val="Arial"/>
      <family val="2"/>
      <charset val="186"/>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applyFont="1" applyAlignment="1"/>
    <xf numFmtId="0" fontId="1" fillId="2" borderId="2" xfId="0" applyFont="1" applyFill="1" applyBorder="1" applyAlignment="1">
      <alignment horizontal="center"/>
    </xf>
    <xf numFmtId="0" fontId="1" fillId="0" borderId="2" xfId="0" applyFont="1" applyBorder="1" applyAlignment="1">
      <alignment horizontal="center" vertical="center"/>
    </xf>
    <xf numFmtId="0" fontId="5"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xf numFmtId="0" fontId="0" fillId="0" borderId="4" xfId="0" applyBorder="1"/>
    <xf numFmtId="0" fontId="6" fillId="0" borderId="4" xfId="0" applyFont="1" applyBorder="1"/>
    <xf numFmtId="0" fontId="0" fillId="0" borderId="5" xfId="0" applyBorder="1"/>
    <xf numFmtId="0" fontId="7" fillId="0" borderId="5" xfId="0" applyFont="1" applyBorder="1"/>
    <xf numFmtId="0" fontId="0" fillId="0" borderId="5" xfId="0" applyBorder="1" applyAlignment="1">
      <alignment wrapText="1"/>
    </xf>
    <xf numFmtId="0" fontId="8" fillId="0" borderId="5" xfId="0" applyFont="1" applyBorder="1"/>
    <xf numFmtId="0" fontId="6" fillId="0" borderId="5" xfId="0" applyFont="1" applyBorder="1"/>
    <xf numFmtId="0" fontId="0" fillId="3" borderId="0" xfId="0" applyFont="1" applyFill="1" applyAlignment="1"/>
    <xf numFmtId="0" fontId="0" fillId="0" borderId="5" xfId="0" applyFont="1" applyBorder="1" applyAlignment="1"/>
    <xf numFmtId="0" fontId="2" fillId="3" borderId="0" xfId="0" applyNumberFormat="1" applyFont="1" applyFill="1" applyAlignment="1"/>
    <xf numFmtId="0" fontId="0"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Font="1" applyBorder="1" applyAlignment="1"/>
    <xf numFmtId="0" fontId="0" fillId="0" borderId="4" xfId="0" applyFont="1" applyBorder="1" applyAlignment="1" applyProtection="1">
      <alignment wrapText="1"/>
    </xf>
    <xf numFmtId="0" fontId="0" fillId="0" borderId="4" xfId="0" applyFont="1" applyBorder="1" applyAlignment="1">
      <alignment wrapText="1"/>
    </xf>
    <xf numFmtId="0" fontId="2" fillId="0" borderId="1" xfId="0" applyFont="1" applyBorder="1" applyAlignment="1">
      <alignment horizontal="center" vertical="center" wrapText="1"/>
    </xf>
    <xf numFmtId="0" fontId="0" fillId="3" borderId="0" xfId="0" applyFont="1" applyFill="1" applyAlignment="1">
      <alignment wrapText="1"/>
    </xf>
    <xf numFmtId="0" fontId="2" fillId="4" borderId="4" xfId="0" applyFont="1" applyFill="1" applyBorder="1" applyAlignment="1" applyProtection="1">
      <alignment wrapText="1"/>
      <protection locked="0"/>
    </xf>
    <xf numFmtId="0" fontId="0" fillId="4" borderId="4" xfId="0" applyFont="1" applyFill="1" applyBorder="1" applyAlignment="1" applyProtection="1">
      <protection locked="0"/>
    </xf>
    <xf numFmtId="14" fontId="2" fillId="4" borderId="7" xfId="0" applyNumberFormat="1" applyFont="1" applyFill="1" applyBorder="1" applyAlignment="1" applyProtection="1">
      <protection locked="0"/>
    </xf>
    <xf numFmtId="0" fontId="0" fillId="4" borderId="4" xfId="0" applyFont="1" applyFill="1" applyBorder="1" applyAlignment="1" applyProtection="1">
      <alignment wrapText="1"/>
      <protection locked="0"/>
    </xf>
    <xf numFmtId="0" fontId="0" fillId="4" borderId="5" xfId="0" applyFont="1" applyFill="1" applyBorder="1" applyAlignment="1" applyProtection="1">
      <alignment wrapText="1"/>
      <protection locked="0"/>
    </xf>
    <xf numFmtId="0" fontId="0" fillId="4" borderId="5" xfId="0" applyFont="1" applyFill="1" applyBorder="1" applyAlignment="1" applyProtection="1">
      <protection locked="0"/>
    </xf>
    <xf numFmtId="14" fontId="2" fillId="4" borderId="8" xfId="0" applyNumberFormat="1" applyFont="1" applyFill="1" applyBorder="1" applyAlignment="1" applyProtection="1">
      <protection locked="0"/>
    </xf>
    <xf numFmtId="14" fontId="0" fillId="4" borderId="8" xfId="0" applyNumberFormat="1" applyFont="1" applyFill="1" applyBorder="1" applyAlignment="1" applyProtection="1">
      <protection locked="0"/>
    </xf>
    <xf numFmtId="0" fontId="2" fillId="4" borderId="4" xfId="0" applyFont="1" applyFill="1" applyBorder="1" applyAlignment="1" applyProtection="1">
      <protection locked="0"/>
    </xf>
    <xf numFmtId="0" fontId="2" fillId="0" borderId="1" xfId="0" applyFont="1" applyBorder="1" applyAlignment="1">
      <alignment horizontal="center" vertical="center"/>
    </xf>
    <xf numFmtId="2" fontId="0" fillId="4" borderId="4" xfId="0" applyNumberFormat="1" applyFont="1" applyFill="1" applyBorder="1" applyAlignment="1" applyProtection="1">
      <protection locked="0"/>
    </xf>
    <xf numFmtId="2" fontId="0" fillId="4" borderId="5" xfId="0" applyNumberFormat="1" applyFont="1" applyFill="1" applyBorder="1" applyAlignment="1" applyProtection="1">
      <protection locked="0"/>
    </xf>
    <xf numFmtId="2" fontId="2" fillId="4" borderId="5" xfId="0" applyNumberFormat="1" applyFont="1" applyFill="1" applyBorder="1" applyAlignment="1" applyProtection="1">
      <protection locked="0"/>
    </xf>
    <xf numFmtId="0" fontId="0" fillId="5" borderId="4" xfId="0" applyFont="1" applyFill="1" applyBorder="1" applyAlignment="1" applyProtection="1">
      <alignment wrapText="1"/>
      <protection locked="0"/>
    </xf>
    <xf numFmtId="0" fontId="0" fillId="5" borderId="4" xfId="0" applyFont="1" applyFill="1" applyBorder="1" applyAlignment="1" applyProtection="1">
      <protection locked="0"/>
    </xf>
    <xf numFmtId="0" fontId="0" fillId="5" borderId="5" xfId="0" applyFont="1" applyFill="1" applyBorder="1" applyAlignment="1" applyProtection="1">
      <alignment wrapText="1"/>
      <protection locked="0"/>
    </xf>
    <xf numFmtId="0" fontId="0" fillId="5" borderId="5" xfId="0" applyFont="1" applyFill="1" applyBorder="1" applyAlignment="1" applyProtection="1">
      <protection locked="0"/>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0"/>
  <sheetViews>
    <sheetView tabSelected="1" zoomScaleNormal="100" workbookViewId="0">
      <pane ySplit="1" topLeftCell="A2" activePane="bottomLeft" state="frozen"/>
      <selection pane="bottomLeft" activeCell="A2" sqref="A2"/>
    </sheetView>
  </sheetViews>
  <sheetFormatPr defaultColWidth="12.59765625" defaultRowHeight="15" customHeight="1" x14ac:dyDescent="0.25"/>
  <cols>
    <col min="1" max="2" width="30.8984375" customWidth="1"/>
    <col min="3" max="3" width="13.69921875" customWidth="1"/>
    <col min="4" max="4" width="14.69921875" customWidth="1"/>
    <col min="5" max="5" width="33.5" customWidth="1"/>
    <col min="6" max="6" width="16.59765625" customWidth="1"/>
    <col min="7" max="7" width="23.19921875" customWidth="1"/>
    <col min="8" max="8" width="9.8984375" customWidth="1"/>
    <col min="9" max="9" width="24.19921875" customWidth="1"/>
    <col min="10" max="10" width="9.8984375" customWidth="1"/>
    <col min="11" max="11" width="13.69921875" customWidth="1"/>
    <col min="12" max="12" width="12.59765625" customWidth="1"/>
    <col min="13" max="13" width="11.69921875" customWidth="1"/>
    <col min="14" max="14" width="12.5" customWidth="1"/>
    <col min="15" max="48" width="12.59765625" style="14"/>
  </cols>
  <sheetData>
    <row r="1" spans="1:14" ht="141.6" customHeight="1" thickBot="1" x14ac:dyDescent="0.3">
      <c r="A1" s="24" t="s">
        <v>73</v>
      </c>
      <c r="B1" s="35" t="s">
        <v>0</v>
      </c>
      <c r="C1" s="17" t="s">
        <v>1</v>
      </c>
      <c r="D1" s="18" t="s">
        <v>65</v>
      </c>
      <c r="E1" s="19" t="s">
        <v>42</v>
      </c>
      <c r="F1" s="19" t="s">
        <v>50</v>
      </c>
      <c r="G1" s="19" t="s">
        <v>43</v>
      </c>
      <c r="H1" s="19" t="s">
        <v>66</v>
      </c>
      <c r="I1" s="19" t="s">
        <v>56</v>
      </c>
      <c r="J1" s="19" t="s">
        <v>67</v>
      </c>
      <c r="K1" s="19" t="s">
        <v>40</v>
      </c>
      <c r="L1" s="19" t="s">
        <v>41</v>
      </c>
      <c r="M1" s="19" t="s">
        <v>39</v>
      </c>
      <c r="N1" s="20" t="s">
        <v>49</v>
      </c>
    </row>
    <row r="2" spans="1:14" ht="15" customHeight="1" x14ac:dyDescent="0.25">
      <c r="A2" s="26"/>
      <c r="B2" s="26"/>
      <c r="C2" s="36"/>
      <c r="D2" s="28"/>
      <c r="E2" s="29"/>
      <c r="F2" s="27"/>
      <c r="G2" s="29"/>
      <c r="H2" s="27"/>
      <c r="I2" s="39"/>
      <c r="J2" s="40"/>
      <c r="K2" s="40"/>
      <c r="L2" s="40"/>
      <c r="M2" s="27"/>
      <c r="N2" s="27"/>
    </row>
    <row r="3" spans="1:14" ht="15" customHeight="1" x14ac:dyDescent="0.25">
      <c r="A3" s="30"/>
      <c r="B3" s="30"/>
      <c r="C3" s="38"/>
      <c r="D3" s="32"/>
      <c r="E3" s="30"/>
      <c r="F3" s="31"/>
      <c r="G3" s="30"/>
      <c r="H3" s="31"/>
      <c r="I3" s="41"/>
      <c r="J3" s="42"/>
      <c r="K3" s="42"/>
      <c r="L3" s="42"/>
      <c r="M3" s="31"/>
      <c r="N3" s="27"/>
    </row>
    <row r="4" spans="1:14" ht="15" customHeight="1" x14ac:dyDescent="0.25">
      <c r="A4" s="30"/>
      <c r="B4" s="30"/>
      <c r="C4" s="37"/>
      <c r="D4" s="33"/>
      <c r="E4" s="30"/>
      <c r="F4" s="31"/>
      <c r="G4" s="30"/>
      <c r="H4" s="31"/>
      <c r="I4" s="41"/>
      <c r="J4" s="42"/>
      <c r="K4" s="42"/>
      <c r="L4" s="42"/>
      <c r="M4" s="31"/>
      <c r="N4" s="27"/>
    </row>
    <row r="5" spans="1:14" ht="15" customHeight="1" x14ac:dyDescent="0.25">
      <c r="A5" s="30"/>
      <c r="B5" s="30"/>
      <c r="C5" s="37"/>
      <c r="D5" s="33"/>
      <c r="E5" s="30"/>
      <c r="F5" s="31"/>
      <c r="G5" s="30"/>
      <c r="H5" s="31"/>
      <c r="I5" s="41"/>
      <c r="J5" s="42"/>
      <c r="K5" s="42"/>
      <c r="L5" s="42"/>
      <c r="M5" s="31"/>
      <c r="N5" s="27"/>
    </row>
    <row r="6" spans="1:14" ht="15" customHeight="1" x14ac:dyDescent="0.25">
      <c r="A6" s="30"/>
      <c r="B6" s="30"/>
      <c r="C6" s="37"/>
      <c r="D6" s="33"/>
      <c r="E6" s="30"/>
      <c r="F6" s="31"/>
      <c r="G6" s="30"/>
      <c r="H6" s="31"/>
      <c r="I6" s="41"/>
      <c r="J6" s="42"/>
      <c r="K6" s="42"/>
      <c r="L6" s="42"/>
      <c r="M6" s="31"/>
      <c r="N6" s="27"/>
    </row>
    <row r="7" spans="1:14" ht="15" customHeight="1" x14ac:dyDescent="0.25">
      <c r="A7" s="30"/>
      <c r="B7" s="30"/>
      <c r="C7" s="37"/>
      <c r="D7" s="33"/>
      <c r="E7" s="30"/>
      <c r="F7" s="31"/>
      <c r="G7" s="30"/>
      <c r="H7" s="31"/>
      <c r="I7" s="41"/>
      <c r="J7" s="42"/>
      <c r="K7" s="42"/>
      <c r="L7" s="42"/>
      <c r="M7" s="31"/>
      <c r="N7" s="27"/>
    </row>
    <row r="8" spans="1:14" ht="15" customHeight="1" x14ac:dyDescent="0.25">
      <c r="A8" s="30"/>
      <c r="B8" s="30"/>
      <c r="C8" s="37"/>
      <c r="D8" s="33"/>
      <c r="E8" s="30"/>
      <c r="F8" s="31"/>
      <c r="G8" s="30"/>
      <c r="H8" s="31"/>
      <c r="I8" s="41"/>
      <c r="J8" s="42"/>
      <c r="K8" s="42"/>
      <c r="L8" s="42"/>
      <c r="M8" s="31"/>
      <c r="N8" s="27"/>
    </row>
    <row r="9" spans="1:14" ht="15" customHeight="1" x14ac:dyDescent="0.25">
      <c r="A9" s="30"/>
      <c r="B9" s="30"/>
      <c r="C9" s="37"/>
      <c r="D9" s="33"/>
      <c r="E9" s="30"/>
      <c r="F9" s="31"/>
      <c r="G9" s="30"/>
      <c r="H9" s="31"/>
      <c r="I9" s="41"/>
      <c r="J9" s="42"/>
      <c r="K9" s="42"/>
      <c r="L9" s="42"/>
      <c r="M9" s="31"/>
      <c r="N9" s="27"/>
    </row>
    <row r="10" spans="1:14" ht="15" customHeight="1" x14ac:dyDescent="0.25">
      <c r="A10" s="30"/>
      <c r="B10" s="30"/>
      <c r="C10" s="37"/>
      <c r="D10" s="32"/>
      <c r="E10" s="30"/>
      <c r="F10" s="31"/>
      <c r="G10" s="30"/>
      <c r="H10" s="31"/>
      <c r="I10" s="41"/>
      <c r="J10" s="42"/>
      <c r="K10" s="42"/>
      <c r="L10" s="42"/>
      <c r="M10" s="31"/>
      <c r="N10" s="27"/>
    </row>
    <row r="11" spans="1:14" ht="15" customHeight="1" x14ac:dyDescent="0.25">
      <c r="A11" s="30"/>
      <c r="B11" s="30"/>
      <c r="C11" s="37"/>
      <c r="D11" s="32"/>
      <c r="E11" s="30"/>
      <c r="F11" s="31"/>
      <c r="G11" s="30"/>
      <c r="H11" s="31"/>
      <c r="I11" s="41"/>
      <c r="J11" s="42"/>
      <c r="K11" s="42"/>
      <c r="L11" s="42"/>
      <c r="M11" s="31"/>
      <c r="N11" s="27"/>
    </row>
    <row r="12" spans="1:14" ht="15" customHeight="1" x14ac:dyDescent="0.25">
      <c r="A12" s="30"/>
      <c r="B12" s="30"/>
      <c r="C12" s="37"/>
      <c r="D12" s="32"/>
      <c r="E12" s="30"/>
      <c r="F12" s="31"/>
      <c r="G12" s="30"/>
      <c r="H12" s="31"/>
      <c r="I12" s="41"/>
      <c r="J12" s="42"/>
      <c r="K12" s="42"/>
      <c r="L12" s="42"/>
      <c r="M12" s="31"/>
      <c r="N12" s="27"/>
    </row>
    <row r="13" spans="1:14" ht="15" customHeight="1" x14ac:dyDescent="0.25">
      <c r="A13" s="30"/>
      <c r="B13" s="30"/>
      <c r="C13" s="37"/>
      <c r="D13" s="32"/>
      <c r="E13" s="30"/>
      <c r="F13" s="31"/>
      <c r="G13" s="30"/>
      <c r="H13" s="31"/>
      <c r="I13" s="41"/>
      <c r="J13" s="42"/>
      <c r="K13" s="42"/>
      <c r="L13" s="42"/>
      <c r="M13" s="31"/>
      <c r="N13" s="27"/>
    </row>
    <row r="14" spans="1:14" ht="15" customHeight="1" x14ac:dyDescent="0.25">
      <c r="A14" s="30"/>
      <c r="B14" s="30"/>
      <c r="C14" s="37"/>
      <c r="D14" s="32"/>
      <c r="E14" s="30"/>
      <c r="F14" s="31"/>
      <c r="G14" s="30"/>
      <c r="H14" s="31"/>
      <c r="I14" s="41"/>
      <c r="J14" s="42"/>
      <c r="K14" s="42"/>
      <c r="L14" s="42"/>
      <c r="M14" s="31"/>
      <c r="N14" s="27"/>
    </row>
    <row r="15" spans="1:14" ht="15" customHeight="1" x14ac:dyDescent="0.25">
      <c r="A15" s="30"/>
      <c r="B15" s="30"/>
      <c r="C15" s="37"/>
      <c r="D15" s="32"/>
      <c r="E15" s="30"/>
      <c r="F15" s="31"/>
      <c r="G15" s="30"/>
      <c r="H15" s="31"/>
      <c r="I15" s="41"/>
      <c r="J15" s="42"/>
      <c r="K15" s="42"/>
      <c r="L15" s="42"/>
      <c r="M15" s="31"/>
      <c r="N15" s="27"/>
    </row>
    <row r="16" spans="1:14" ht="15" customHeight="1" x14ac:dyDescent="0.25">
      <c r="A16" s="30"/>
      <c r="B16" s="30"/>
      <c r="C16" s="37"/>
      <c r="D16" s="32"/>
      <c r="E16" s="30"/>
      <c r="F16" s="31"/>
      <c r="G16" s="30"/>
      <c r="H16" s="31"/>
      <c r="I16" s="41"/>
      <c r="J16" s="42"/>
      <c r="K16" s="42"/>
      <c r="L16" s="42"/>
      <c r="M16" s="31"/>
      <c r="N16" s="27"/>
    </row>
    <row r="17" spans="1:14" ht="15" customHeight="1" x14ac:dyDescent="0.25">
      <c r="A17" s="30"/>
      <c r="B17" s="30"/>
      <c r="C17" s="37"/>
      <c r="D17" s="32"/>
      <c r="E17" s="30"/>
      <c r="F17" s="31"/>
      <c r="G17" s="30"/>
      <c r="H17" s="31"/>
      <c r="I17" s="41"/>
      <c r="J17" s="42"/>
      <c r="K17" s="42"/>
      <c r="L17" s="42"/>
      <c r="M17" s="31"/>
      <c r="N17" s="27"/>
    </row>
    <row r="18" spans="1:14" ht="15" customHeight="1" x14ac:dyDescent="0.25">
      <c r="A18" s="30"/>
      <c r="B18" s="30"/>
      <c r="C18" s="37"/>
      <c r="D18" s="32"/>
      <c r="E18" s="30"/>
      <c r="F18" s="31"/>
      <c r="G18" s="30"/>
      <c r="H18" s="31"/>
      <c r="I18" s="41"/>
      <c r="J18" s="42"/>
      <c r="K18" s="42"/>
      <c r="L18" s="42"/>
      <c r="M18" s="31"/>
      <c r="N18" s="27"/>
    </row>
    <row r="19" spans="1:14" ht="15" customHeight="1" x14ac:dyDescent="0.25">
      <c r="A19" s="30"/>
      <c r="B19" s="30"/>
      <c r="C19" s="37"/>
      <c r="D19" s="32"/>
      <c r="E19" s="30"/>
      <c r="F19" s="31"/>
      <c r="G19" s="30"/>
      <c r="H19" s="31"/>
      <c r="I19" s="41"/>
      <c r="J19" s="42"/>
      <c r="K19" s="42"/>
      <c r="L19" s="42"/>
      <c r="M19" s="31"/>
      <c r="N19" s="27"/>
    </row>
    <row r="20" spans="1:14" ht="15" customHeight="1" x14ac:dyDescent="0.25">
      <c r="A20" s="30"/>
      <c r="B20" s="30"/>
      <c r="C20" s="37"/>
      <c r="D20" s="32"/>
      <c r="E20" s="30"/>
      <c r="F20" s="31"/>
      <c r="G20" s="30"/>
      <c r="H20" s="31"/>
      <c r="I20" s="41"/>
      <c r="J20" s="42"/>
      <c r="K20" s="42"/>
      <c r="L20" s="42"/>
      <c r="M20" s="31"/>
      <c r="N20" s="27"/>
    </row>
    <row r="21" spans="1:14" ht="15" customHeight="1" x14ac:dyDescent="0.25">
      <c r="A21" s="30"/>
      <c r="B21" s="30"/>
      <c r="C21" s="37"/>
      <c r="D21" s="32"/>
      <c r="E21" s="30"/>
      <c r="F21" s="31"/>
      <c r="G21" s="30"/>
      <c r="H21" s="31"/>
      <c r="I21" s="41"/>
      <c r="J21" s="42"/>
      <c r="K21" s="42"/>
      <c r="L21" s="42"/>
      <c r="M21" s="31"/>
      <c r="N21" s="27"/>
    </row>
    <row r="22" spans="1:14" ht="15" customHeight="1" x14ac:dyDescent="0.25">
      <c r="A22" s="30"/>
      <c r="B22" s="30"/>
      <c r="C22" s="37"/>
      <c r="D22" s="32"/>
      <c r="E22" s="30"/>
      <c r="F22" s="31"/>
      <c r="G22" s="30"/>
      <c r="H22" s="31"/>
      <c r="I22" s="41"/>
      <c r="J22" s="42"/>
      <c r="K22" s="42"/>
      <c r="L22" s="42"/>
      <c r="M22" s="31"/>
      <c r="N22" s="27"/>
    </row>
    <row r="23" spans="1:14" ht="15" customHeight="1" x14ac:dyDescent="0.25">
      <c r="A23" s="30"/>
      <c r="B23" s="30"/>
      <c r="C23" s="37"/>
      <c r="D23" s="32"/>
      <c r="E23" s="30"/>
      <c r="F23" s="31"/>
      <c r="G23" s="30"/>
      <c r="H23" s="31"/>
      <c r="I23" s="41"/>
      <c r="J23" s="42"/>
      <c r="K23" s="42"/>
      <c r="L23" s="42"/>
      <c r="M23" s="31"/>
      <c r="N23" s="27"/>
    </row>
    <row r="24" spans="1:14" ht="15" customHeight="1" x14ac:dyDescent="0.25">
      <c r="A24" s="30"/>
      <c r="B24" s="30"/>
      <c r="C24" s="37"/>
      <c r="D24" s="32"/>
      <c r="E24" s="30"/>
      <c r="F24" s="31"/>
      <c r="G24" s="30"/>
      <c r="H24" s="31"/>
      <c r="I24" s="41"/>
      <c r="J24" s="42"/>
      <c r="K24" s="42"/>
      <c r="L24" s="42"/>
      <c r="M24" s="31"/>
      <c r="N24" s="27"/>
    </row>
    <row r="25" spans="1:14" ht="15" customHeight="1" x14ac:dyDescent="0.25">
      <c r="A25" s="30"/>
      <c r="B25" s="30"/>
      <c r="C25" s="37"/>
      <c r="D25" s="32"/>
      <c r="E25" s="30"/>
      <c r="F25" s="31"/>
      <c r="G25" s="30"/>
      <c r="H25" s="31"/>
      <c r="I25" s="41"/>
      <c r="J25" s="42"/>
      <c r="K25" s="42"/>
      <c r="L25" s="42"/>
      <c r="M25" s="31"/>
      <c r="N25" s="27"/>
    </row>
    <row r="26" spans="1:14" ht="15" customHeight="1" x14ac:dyDescent="0.25">
      <c r="A26" s="30"/>
      <c r="B26" s="30"/>
      <c r="C26" s="37"/>
      <c r="D26" s="32"/>
      <c r="E26" s="30"/>
      <c r="F26" s="31"/>
      <c r="G26" s="30"/>
      <c r="H26" s="31"/>
      <c r="I26" s="41"/>
      <c r="J26" s="42"/>
      <c r="K26" s="42"/>
      <c r="L26" s="42"/>
      <c r="M26" s="31"/>
      <c r="N26" s="27"/>
    </row>
    <row r="27" spans="1:14" ht="15" customHeight="1" x14ac:dyDescent="0.25">
      <c r="A27" s="30"/>
      <c r="B27" s="30"/>
      <c r="C27" s="37"/>
      <c r="D27" s="32"/>
      <c r="E27" s="30"/>
      <c r="F27" s="31"/>
      <c r="G27" s="30"/>
      <c r="H27" s="31"/>
      <c r="I27" s="41"/>
      <c r="J27" s="42"/>
      <c r="K27" s="42"/>
      <c r="L27" s="42"/>
      <c r="M27" s="31"/>
      <c r="N27" s="27"/>
    </row>
    <row r="28" spans="1:14" ht="15" customHeight="1" x14ac:dyDescent="0.25">
      <c r="A28" s="30"/>
      <c r="B28" s="30"/>
      <c r="C28" s="37"/>
      <c r="D28" s="32"/>
      <c r="E28" s="30"/>
      <c r="F28" s="31"/>
      <c r="G28" s="30"/>
      <c r="H28" s="31"/>
      <c r="I28" s="41"/>
      <c r="J28" s="42"/>
      <c r="K28" s="42"/>
      <c r="L28" s="42"/>
      <c r="M28" s="31"/>
      <c r="N28" s="27"/>
    </row>
    <row r="29" spans="1:14" ht="15" customHeight="1" x14ac:dyDescent="0.25">
      <c r="A29" s="30"/>
      <c r="B29" s="30"/>
      <c r="C29" s="37"/>
      <c r="D29" s="32"/>
      <c r="E29" s="30"/>
      <c r="F29" s="31"/>
      <c r="G29" s="30"/>
      <c r="H29" s="31"/>
      <c r="I29" s="41"/>
      <c r="J29" s="42"/>
      <c r="K29" s="42"/>
      <c r="L29" s="42"/>
      <c r="M29" s="31"/>
      <c r="N29" s="27"/>
    </row>
    <row r="30" spans="1:14" ht="15" customHeight="1" x14ac:dyDescent="0.25">
      <c r="A30" s="30"/>
      <c r="B30" s="30"/>
      <c r="C30" s="37"/>
      <c r="D30" s="32"/>
      <c r="E30" s="30"/>
      <c r="F30" s="31"/>
      <c r="G30" s="30"/>
      <c r="H30" s="31"/>
      <c r="I30" s="41"/>
      <c r="J30" s="42"/>
      <c r="K30" s="42"/>
      <c r="L30" s="42"/>
      <c r="M30" s="31"/>
      <c r="N30" s="27"/>
    </row>
    <row r="31" spans="1:14" s="14" customFormat="1" ht="15" customHeight="1" x14ac:dyDescent="0.25">
      <c r="D31" s="16"/>
    </row>
    <row r="32" spans="1:14" s="14" customFormat="1" ht="15" customHeight="1" x14ac:dyDescent="0.25">
      <c r="D32" s="16"/>
    </row>
    <row r="33" spans="4:4" s="14" customFormat="1" ht="15" customHeight="1" x14ac:dyDescent="0.25">
      <c r="D33" s="16"/>
    </row>
    <row r="34" spans="4:4" s="14" customFormat="1" ht="15" customHeight="1" x14ac:dyDescent="0.25">
      <c r="D34" s="16"/>
    </row>
    <row r="35" spans="4:4" s="14" customFormat="1" ht="15" customHeight="1" x14ac:dyDescent="0.25">
      <c r="D35" s="16"/>
    </row>
    <row r="36" spans="4:4" s="14" customFormat="1" ht="15" customHeight="1" x14ac:dyDescent="0.25">
      <c r="D36" s="16"/>
    </row>
    <row r="37" spans="4:4" s="14" customFormat="1" ht="15" customHeight="1" x14ac:dyDescent="0.25">
      <c r="D37" s="16"/>
    </row>
    <row r="38" spans="4:4" s="14" customFormat="1" ht="15" customHeight="1" x14ac:dyDescent="0.25">
      <c r="D38" s="16"/>
    </row>
    <row r="39" spans="4:4" s="14" customFormat="1" ht="15" customHeight="1" x14ac:dyDescent="0.25">
      <c r="D39" s="16"/>
    </row>
    <row r="40" spans="4:4" s="14" customFormat="1" ht="15" customHeight="1" x14ac:dyDescent="0.25">
      <c r="D40" s="16"/>
    </row>
    <row r="41" spans="4:4" s="14" customFormat="1" ht="15" customHeight="1" x14ac:dyDescent="0.25">
      <c r="D41" s="16"/>
    </row>
    <row r="42" spans="4:4" s="14" customFormat="1" ht="15" customHeight="1" x14ac:dyDescent="0.25">
      <c r="D42" s="16"/>
    </row>
    <row r="43" spans="4:4" s="14" customFormat="1" ht="15" customHeight="1" x14ac:dyDescent="0.25">
      <c r="D43" s="16"/>
    </row>
    <row r="44" spans="4:4" s="14" customFormat="1" ht="15" customHeight="1" x14ac:dyDescent="0.25">
      <c r="D44" s="16"/>
    </row>
    <row r="45" spans="4:4" s="14" customFormat="1" ht="15" customHeight="1" x14ac:dyDescent="0.25">
      <c r="D45" s="16"/>
    </row>
    <row r="46" spans="4:4" s="14" customFormat="1" ht="15" customHeight="1" x14ac:dyDescent="0.25">
      <c r="D46" s="16"/>
    </row>
    <row r="47" spans="4:4" s="14" customFormat="1" ht="15" customHeight="1" x14ac:dyDescent="0.25">
      <c r="D47" s="16"/>
    </row>
    <row r="48" spans="4:4" s="14" customFormat="1" ht="15" customHeight="1" x14ac:dyDescent="0.25">
      <c r="D48" s="16"/>
    </row>
    <row r="49" s="14" customFormat="1" ht="15" customHeight="1" x14ac:dyDescent="0.25"/>
    <row r="50" s="14" customFormat="1" ht="15" customHeight="1" x14ac:dyDescent="0.25"/>
    <row r="51" s="14" customFormat="1" ht="15" customHeight="1" x14ac:dyDescent="0.25"/>
    <row r="52" s="14" customFormat="1" ht="15" customHeight="1" x14ac:dyDescent="0.25"/>
    <row r="53" s="14" customFormat="1" ht="15" customHeight="1" x14ac:dyDescent="0.25"/>
    <row r="54" s="14" customFormat="1" ht="15" customHeight="1" x14ac:dyDescent="0.25"/>
    <row r="55" s="14" customFormat="1" ht="15" customHeight="1" x14ac:dyDescent="0.25"/>
    <row r="56" s="14" customFormat="1" ht="15" customHeight="1" x14ac:dyDescent="0.25"/>
    <row r="57" s="14" customFormat="1" ht="15" customHeight="1" x14ac:dyDescent="0.25"/>
    <row r="58" s="14" customFormat="1" ht="15" customHeight="1" x14ac:dyDescent="0.25"/>
    <row r="59" s="14" customFormat="1" ht="15" customHeight="1" x14ac:dyDescent="0.25"/>
    <row r="60" s="14" customFormat="1" ht="15" customHeight="1" x14ac:dyDescent="0.25"/>
  </sheetData>
  <sheetProtection algorithmName="SHA-512" hashValue="yhdApJel3MtS/s/AdfWRvtCGwMhnuHpFW9HHOcHKFLeDPIc3DVQHcAiaP8Sp1VuNgVtTfHdGl22+p6pRoLFDOA==" saltValue="dvmphnW1ekk1WQI1V2qJrA==" spinCount="100000" sheet="1" objects="1" scenarios="1"/>
  <dataValidations count="5">
    <dataValidation type="custom" showInputMessage="1" showErrorMessage="1" sqref="K2:K30" xr:uid="{00000000-0002-0000-0000-000000000000}">
      <formula1>NOT(ISBLANK(I2))</formula1>
    </dataValidation>
    <dataValidation type="custom" showInputMessage="1" showErrorMessage="1" sqref="L2:L30" xr:uid="{00000000-0002-0000-0000-000001000000}">
      <formula1>NOT(ISBLANK(I2))</formula1>
    </dataValidation>
    <dataValidation type="custom" showInputMessage="1" showErrorMessage="1" sqref="J2:J30" xr:uid="{00000000-0002-0000-0000-000002000000}">
      <formula1>NOT(ISBLANK(I2))</formula1>
    </dataValidation>
    <dataValidation type="list" allowBlank="1" showInputMessage="1" showErrorMessage="1" sqref="N2:N30" xr:uid="{00000000-0002-0000-0000-000004000000}">
      <formula1>"A1, A2, A3, A4, A5, A6, A7, A8"</formula1>
    </dataValidation>
    <dataValidation type="list" allowBlank="1" showInputMessage="1" showErrorMessage="1" sqref="F2:F30" xr:uid="{00000000-0002-0000-0000-000005000000}">
      <formula1>"Jā, Nē"</formula1>
    </dataValidation>
  </dataValidations>
  <pageMargins left="0.7" right="0.7" top="0.75" bottom="0.75" header="0" footer="0"/>
  <pageSetup paperSize="9" scale="8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VVD!$C$34:$C$53</xm:f>
          </x14:formula1>
          <xm:sqref>G2:G30 I2:I31</xm:sqref>
        </x14:dataValidation>
        <x14:dataValidation type="list" allowBlank="1" showInputMessage="1" showErrorMessage="1" xr:uid="{00000000-0002-0000-0000-000007000000}">
          <x14:formula1>
            <xm:f>VVD!$C$55:$C$59</xm:f>
          </x14:formula1>
          <xm:sqref>E2:E30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2"/>
  <sheetViews>
    <sheetView zoomScaleNormal="100" workbookViewId="0">
      <selection activeCell="B2" sqref="B2"/>
    </sheetView>
  </sheetViews>
  <sheetFormatPr defaultRowHeight="13.8" x14ac:dyDescent="0.25"/>
  <cols>
    <col min="1" max="1" width="14.19921875" customWidth="1"/>
    <col min="2" max="2" width="11.19921875" customWidth="1"/>
    <col min="3" max="3" width="13.69921875" customWidth="1"/>
    <col min="4" max="4" width="47.8984375" customWidth="1"/>
    <col min="5" max="5" width="47.19921875" customWidth="1"/>
    <col min="6" max="6" width="30.296875" customWidth="1"/>
    <col min="7" max="7" width="13.09765625" customWidth="1"/>
    <col min="8" max="8" width="13.3984375" customWidth="1"/>
    <col min="9" max="9" width="9.5" customWidth="1"/>
  </cols>
  <sheetData>
    <row r="1" spans="1:30" ht="105.6" customHeight="1" thickBot="1" x14ac:dyDescent="0.3">
      <c r="A1" s="24" t="s">
        <v>68</v>
      </c>
      <c r="B1" s="17" t="s">
        <v>55</v>
      </c>
      <c r="C1" s="17" t="s">
        <v>2</v>
      </c>
      <c r="D1" s="19" t="s">
        <v>69</v>
      </c>
      <c r="E1" s="19" t="s">
        <v>70</v>
      </c>
      <c r="F1" s="19" t="s">
        <v>72</v>
      </c>
      <c r="G1" s="20" t="s">
        <v>71</v>
      </c>
      <c r="H1" s="25"/>
      <c r="I1" s="25"/>
      <c r="J1" s="14"/>
      <c r="K1" s="14"/>
      <c r="L1" s="14"/>
      <c r="M1" s="14"/>
      <c r="N1" s="14"/>
      <c r="O1" s="14"/>
      <c r="P1" s="14"/>
      <c r="Q1" s="14"/>
      <c r="R1" s="14"/>
      <c r="S1" s="14"/>
      <c r="T1" s="14"/>
      <c r="U1" s="14"/>
      <c r="V1" s="14"/>
      <c r="W1" s="14"/>
      <c r="X1" s="14"/>
      <c r="Y1" s="14"/>
      <c r="Z1" s="14"/>
      <c r="AA1" s="14"/>
      <c r="AB1" s="14"/>
      <c r="AC1" s="14"/>
      <c r="AD1" s="14"/>
    </row>
    <row r="2" spans="1:30" ht="46.2" customHeight="1" x14ac:dyDescent="0.25">
      <c r="A2" s="21" t="s">
        <v>57</v>
      </c>
      <c r="B2" s="27"/>
      <c r="C2" s="34"/>
      <c r="D2" s="22" t="str">
        <f>IF(G2="","",IF(G2&gt;=1,"Atbilstoši 02.04.2013. MK noteikumu Nr.182 2.2. un 2.3. apakšpunkta prasībām","Nav jāveic, izņemot, ja to pieprasa VVD atbilstoši MK noteikumu Nr.182 2.3. apakšpunkta prasībām -noskaidrot pie VVD eksperta"))</f>
        <v/>
      </c>
      <c r="E2" s="23" t="str">
        <f>IF(G2="","",IF(AND(G2&gt;0,B2=""),"Jāaizpilda B kolona - plānotās darba stundas gadā",IF(AND(B2&lt;500,VVD!A32=""),"Pēc tam, kad pagājušas 1500 darba stundas","Četru mēnešu laikā pēc C kategorijas piesārņojošas darbības reģistrācijas, vai iekārtas darbības uzsākšanas datuma, izvēloties vēlāko no šiem datumiem")))</f>
        <v/>
      </c>
      <c r="F2" s="23" t="str">
        <f>IF(G2="","",IF(AND(G2&gt;0,B2=""),"Jāaizpilda B kolona - plānotās darba stundas gadā",IF(C2="Jā","Atbilstoši MK notekumu Nr.17 112. p.",IF(AND(B2&lt;500,VVD!A32=""),"Ik pēc 1500 nostrādātām darba stundām",IF(VVD!A32="","Reizi piecos gados","Reizi trijos gados")))))</f>
        <v/>
      </c>
      <c r="G2" s="21" t="str">
        <f>IF(VVD!A31&gt;0,VVD!A31,"")</f>
        <v/>
      </c>
      <c r="H2" s="14"/>
      <c r="I2" s="14"/>
      <c r="J2" s="14"/>
      <c r="K2" s="14"/>
      <c r="L2" s="14"/>
      <c r="M2" s="14"/>
      <c r="N2" s="14"/>
      <c r="O2" s="14"/>
      <c r="P2" s="14"/>
      <c r="Q2" s="14"/>
      <c r="R2" s="14"/>
      <c r="S2" s="14"/>
      <c r="T2" s="14"/>
      <c r="U2" s="14"/>
      <c r="V2" s="14"/>
      <c r="W2" s="14"/>
      <c r="X2" s="14"/>
      <c r="Y2" s="14"/>
      <c r="Z2" s="14"/>
      <c r="AA2" s="14"/>
      <c r="AB2" s="14"/>
      <c r="AC2" s="14"/>
      <c r="AD2" s="14"/>
    </row>
    <row r="3" spans="1:30" ht="42.6" customHeight="1" x14ac:dyDescent="0.25">
      <c r="A3" s="15" t="s">
        <v>58</v>
      </c>
      <c r="B3" s="31"/>
      <c r="C3" s="31"/>
      <c r="D3" s="22" t="str">
        <f t="shared" ref="D3:D9" si="0">IF(G3="","",IF(G3&gt;=1,"Atbilstoši 02.04.2013. MK noteikumu Nr.182 2.2. un 2.3. apakšpunkta prasībām","Nav jāveic, izņemot, ja to pieprasa VVD atbilstoši MK noteikumu Nr.182 2.3. apakšpunkta prasībām -noskaidrot pie VVD eksperta"))</f>
        <v/>
      </c>
      <c r="E3" s="23" t="str">
        <f>IF(G3="","",IF(AND(G3&gt;0,B3=""),"Jāaizpilda B kolona - plānotās darba stundas gadā",IF(AND(B3&lt;500,VVD!B32=""),"Pēc tam, kad pagājušas 1500 darba stundas","Četru mēnešu laikā pēc C kategorijas piesārņojošas darbības reģistrācijas, vai iekārtas darbības uzsākšanas datuma, izvēloties vēlāko no šiem datumiem")))</f>
        <v/>
      </c>
      <c r="F3" s="23" t="str">
        <f>IF(G3="","",IF(AND(G3&gt;0,B3=""),"Jāaizpilda B kolona - plānotās darba stundas gadā",IF(C3="Jā","Atbilstoši MK notekumu Nr.17 112. p.",IF(AND(B3&lt;500,VVD!B32=""),"Ik pēc 1500 nostrādātām darba stundām",IF(VVD!B32="","Reizi piecos gados","Reizi trijos gados")))))</f>
        <v/>
      </c>
      <c r="G3" s="15" t="str">
        <f>IF(VVD!B31&gt;0,VVD!B31,"")</f>
        <v/>
      </c>
      <c r="H3" s="14"/>
      <c r="I3" s="14"/>
      <c r="J3" s="14"/>
      <c r="K3" s="14"/>
      <c r="L3" s="14"/>
      <c r="M3" s="14"/>
      <c r="N3" s="14"/>
      <c r="O3" s="14"/>
      <c r="P3" s="14"/>
      <c r="Q3" s="14"/>
      <c r="R3" s="14"/>
      <c r="S3" s="14"/>
      <c r="T3" s="14"/>
      <c r="U3" s="14"/>
      <c r="V3" s="14"/>
      <c r="W3" s="14"/>
      <c r="X3" s="14"/>
      <c r="Y3" s="14"/>
      <c r="Z3" s="14"/>
      <c r="AA3" s="14"/>
      <c r="AB3" s="14"/>
      <c r="AC3" s="14"/>
      <c r="AD3" s="14"/>
    </row>
    <row r="4" spans="1:30" ht="43.2" customHeight="1" x14ac:dyDescent="0.25">
      <c r="A4" s="15" t="s">
        <v>59</v>
      </c>
      <c r="B4" s="31"/>
      <c r="C4" s="31"/>
      <c r="D4" s="22" t="str">
        <f t="shared" si="0"/>
        <v/>
      </c>
      <c r="E4" s="23" t="str">
        <f>IF(G4="","",IF(AND(G4&gt;0,B4=""),"Jāaizpilda B kolona - plānotās darba stundas gadā",IF(AND(B4&lt;500,VVD!C32=""),"Pēc tam, kad pagājušas 1500 darba stundas","Četru mēnešu laikā pēc C kategorijas piesārņojošas darbības reģistrācijas, vai iekārtas darbības uzsākšanas datuma, izvēloties vēlāko no šiem datumiem")))</f>
        <v/>
      </c>
      <c r="F4" s="23" t="str">
        <f>IF(G4="","",IF(AND(G4&gt;0,B4=""),"Jāaizpilda B kolona - plānotās darba stundas gadā",IF(C4="Jā","Atbilstoši MK notekumu Nr.17 112. p.",IF(AND(B4&lt;500,VVD!C32=""),"Ik pēc 1500 nostrādātām darba stundām",IF(VVD!C32="","Reizi piecos gados","Reizi trijos gados")))))</f>
        <v/>
      </c>
      <c r="G4" s="15" t="str">
        <f>IF(VVD!C31&gt;0,VVD!C31,"")</f>
        <v/>
      </c>
      <c r="H4" s="14"/>
      <c r="I4" s="14"/>
      <c r="J4" s="14"/>
      <c r="K4" s="14"/>
      <c r="L4" s="14"/>
      <c r="M4" s="14"/>
      <c r="N4" s="14"/>
      <c r="O4" s="14"/>
      <c r="P4" s="14"/>
      <c r="Q4" s="14"/>
      <c r="R4" s="14"/>
      <c r="S4" s="14"/>
      <c r="T4" s="14"/>
      <c r="U4" s="14"/>
      <c r="V4" s="14"/>
      <c r="W4" s="14"/>
      <c r="X4" s="14"/>
      <c r="Y4" s="14"/>
      <c r="Z4" s="14"/>
      <c r="AA4" s="14"/>
      <c r="AB4" s="14"/>
      <c r="AC4" s="14"/>
      <c r="AD4" s="14"/>
    </row>
    <row r="5" spans="1:30" ht="45" customHeight="1" x14ac:dyDescent="0.25">
      <c r="A5" s="15" t="s">
        <v>60</v>
      </c>
      <c r="B5" s="31"/>
      <c r="C5" s="31"/>
      <c r="D5" s="22" t="str">
        <f t="shared" si="0"/>
        <v/>
      </c>
      <c r="E5" s="23" t="str">
        <f>IF(G5="","",IF(AND(G5&gt;0,B5=""),"Jāaizpilda B kolona - plānotās darba stundas gadā",IF(AND(B5&lt;500,VVD!D32=""),"Pēc tam, kad pagājušas 1500 darba stundas","Četru mēnešu laikā pēc C kategorijas piesārņojošas darbības reģistrācijas, vai iekārtas darbības uzsākšanas datuma, izvēloties vēlāko no šiem datumiem")))</f>
        <v/>
      </c>
      <c r="F5" s="23" t="str">
        <f>IF(G5="","",IF(AND(G5&gt;0,B5=""),"Jāaizpilda B kolona - plānotās darba stundas gadā",IF(C5="Jā","Atbilstoši MK notekumu Nr.17 112. p.",IF(AND(B5&lt;500,VVD!D32=""),"Ik pēc 1500 nostrādātām darba stundām",IF(VVD!D32="","Reizi piecos gados","Reizi trijos gados")))))</f>
        <v/>
      </c>
      <c r="G5" s="15" t="str">
        <f>IF(VVD!D31&gt;0,VVD!D31,"")</f>
        <v/>
      </c>
      <c r="H5" s="14"/>
      <c r="I5" s="14"/>
      <c r="J5" s="14"/>
      <c r="K5" s="14"/>
      <c r="L5" s="14"/>
      <c r="M5" s="14"/>
      <c r="N5" s="14"/>
      <c r="O5" s="14"/>
      <c r="P5" s="14"/>
      <c r="Q5" s="14"/>
      <c r="R5" s="14"/>
      <c r="S5" s="14"/>
      <c r="T5" s="14"/>
      <c r="U5" s="14"/>
      <c r="V5" s="14"/>
      <c r="W5" s="14"/>
      <c r="X5" s="14"/>
      <c r="Y5" s="14"/>
      <c r="Z5" s="14"/>
      <c r="AA5" s="14"/>
      <c r="AB5" s="14"/>
      <c r="AC5" s="14"/>
      <c r="AD5" s="14"/>
    </row>
    <row r="6" spans="1:30" ht="44.4" customHeight="1" x14ac:dyDescent="0.25">
      <c r="A6" s="15" t="s">
        <v>61</v>
      </c>
      <c r="B6" s="31"/>
      <c r="C6" s="31"/>
      <c r="D6" s="22" t="str">
        <f t="shared" si="0"/>
        <v/>
      </c>
      <c r="E6" s="23" t="str">
        <f>IF(G6="","",IF(AND(G6&gt;0,B6=""),"Jāaizpilda B kolona - plānotās darba stundas gadā",IF(AND(B6&lt;500,VVD!E32=""),"Pēc tam, kad pagājušas 1500 darba stundas","Četru mēnešu laikā pēc C kategorijas piesārņojošas darbības reģistrācijas, vai iekārtas darbības uzsākšanas datuma, izvēloties vēlāko no šiem datumiem")))</f>
        <v/>
      </c>
      <c r="F6" s="23" t="str">
        <f>IF(G6="","",IF(AND(G6&gt;0,B6=""),"Jāaizpilda B kolona - plānotās darba stundas gadā",IF(C6="Jā","Atbilstoši MK notekumu Nr.17 112. p.",IF(AND(B6&lt;500,VVD!E32=""),"Ik pēc 1500 nostrādātām darba stundām",IF(VVD!E32="","Reizi piecos gados","Reizi trijos gados")))))</f>
        <v/>
      </c>
      <c r="G6" s="15" t="str">
        <f>IF(VVD!E31&gt;0,VVD!E31,"")</f>
        <v/>
      </c>
      <c r="H6" s="14"/>
      <c r="I6" s="14"/>
      <c r="J6" s="14"/>
      <c r="K6" s="14"/>
      <c r="L6" s="14"/>
      <c r="M6" s="14"/>
      <c r="N6" s="14"/>
      <c r="O6" s="14"/>
      <c r="P6" s="14"/>
      <c r="Q6" s="14"/>
      <c r="R6" s="14"/>
      <c r="S6" s="14"/>
      <c r="T6" s="14"/>
      <c r="U6" s="14"/>
      <c r="V6" s="14"/>
      <c r="W6" s="14"/>
      <c r="X6" s="14"/>
      <c r="Y6" s="14"/>
      <c r="Z6" s="14"/>
      <c r="AA6" s="14"/>
      <c r="AB6" s="14"/>
      <c r="AC6" s="14"/>
      <c r="AD6" s="14"/>
    </row>
    <row r="7" spans="1:30" ht="40.200000000000003" customHeight="1" x14ac:dyDescent="0.25">
      <c r="A7" s="15" t="s">
        <v>62</v>
      </c>
      <c r="B7" s="31"/>
      <c r="C7" s="31"/>
      <c r="D7" s="22" t="str">
        <f t="shared" si="0"/>
        <v/>
      </c>
      <c r="E7" s="23" t="str">
        <f>IF(G7="","",IF(AND(G7&gt;0,B7=""),"Jāaizpilda B kolona - plānotās darba stundas gadā",IF(AND(B7&lt;500,VVD!F32=""),"Pēc tam, kad pagājušas 1500 darba stundas","Četru mēnešu laikā pēc C kategorijas piesārņojošas darbības reģistrācijas, vai iekārtas darbības uzsākšanas datuma, izvēloties vēlāko no šiem datumiem")))</f>
        <v/>
      </c>
      <c r="F7" s="23" t="str">
        <f>IF(G7="","",IF(AND(G7&gt;0,B7=""),"Jāaizpilda B kolona - plānotās darba stundas gadā",IF(C7="Jā","Atbilstoši MK notekumu Nr.17 112. p.",IF(AND(B7&lt;500,VVD!F32=""),"Ik pēc 1500 nostrādātām darba stundām",IF(VVD!F32="","Reizi piecos gados","Reizi trijos gados")))))</f>
        <v/>
      </c>
      <c r="G7" s="15" t="str">
        <f>IF(VVD!F31&gt;0,VVD!F31,"")</f>
        <v/>
      </c>
      <c r="H7" s="14"/>
      <c r="I7" s="14"/>
      <c r="J7" s="14"/>
      <c r="K7" s="14"/>
      <c r="L7" s="14"/>
      <c r="M7" s="14"/>
      <c r="N7" s="14"/>
      <c r="O7" s="14"/>
      <c r="P7" s="14"/>
      <c r="Q7" s="14"/>
      <c r="R7" s="14"/>
      <c r="S7" s="14"/>
      <c r="T7" s="14"/>
      <c r="U7" s="14"/>
      <c r="V7" s="14"/>
      <c r="W7" s="14"/>
      <c r="X7" s="14"/>
      <c r="Y7" s="14"/>
      <c r="Z7" s="14"/>
      <c r="AA7" s="14"/>
      <c r="AB7" s="14"/>
      <c r="AC7" s="14"/>
      <c r="AD7" s="14"/>
    </row>
    <row r="8" spans="1:30" ht="43.95" customHeight="1" x14ac:dyDescent="0.25">
      <c r="A8" s="15" t="s">
        <v>63</v>
      </c>
      <c r="B8" s="31"/>
      <c r="C8" s="31"/>
      <c r="D8" s="22" t="str">
        <f t="shared" si="0"/>
        <v/>
      </c>
      <c r="E8" s="23" t="str">
        <f>IF(G8="","",IF(AND(G8&gt;0,B8=""),"Jāaizpilda B kolona - plānotās darba stundas gadā",IF(AND(B8&lt;500,VVD!G32=""),"Pēc tam, kad pagājušas 1500 darba stundas","Četru mēnešu laikā pēc C kategorijas piesārņojošas darbības reģistrācijas, vai iekārtas darbības uzsākšanas datuma, izvēloties vēlāko no šiem datumiem")))</f>
        <v/>
      </c>
      <c r="F8" s="23" t="str">
        <f>IF(G8="","",IF(AND(G8&gt;0,B8=""),"Jāaizpilda B kolona - plānotās darba stundas gadā",IF(C8="Jā","Atbilstoši MK notekumu Nr.17 112. p.",IF(AND(B8&lt;500,VVD!G32=""),"Ik pēc 1500 nostrādātām darba stundām",IF(VVD!G32="","Reizi piecos gados","Reizi trijos gados")))))</f>
        <v/>
      </c>
      <c r="G8" s="15" t="str">
        <f>IF(VVD!G31&gt;0,VVD!G31,"")</f>
        <v/>
      </c>
      <c r="H8" s="14"/>
      <c r="I8" s="14"/>
      <c r="J8" s="14"/>
      <c r="K8" s="14"/>
      <c r="L8" s="14"/>
      <c r="M8" s="14"/>
      <c r="N8" s="14"/>
      <c r="O8" s="14"/>
      <c r="P8" s="14"/>
      <c r="Q8" s="14"/>
      <c r="R8" s="14"/>
      <c r="S8" s="14"/>
      <c r="T8" s="14"/>
      <c r="U8" s="14"/>
      <c r="V8" s="14"/>
      <c r="W8" s="14"/>
      <c r="X8" s="14"/>
      <c r="Y8" s="14"/>
      <c r="Z8" s="14"/>
      <c r="AA8" s="14"/>
      <c r="AB8" s="14"/>
      <c r="AC8" s="14"/>
      <c r="AD8" s="14"/>
    </row>
    <row r="9" spans="1:30" ht="46.95" customHeight="1" x14ac:dyDescent="0.25">
      <c r="A9" s="15" t="s">
        <v>64</v>
      </c>
      <c r="B9" s="31"/>
      <c r="C9" s="31"/>
      <c r="D9" s="22" t="str">
        <f t="shared" si="0"/>
        <v/>
      </c>
      <c r="E9" s="23" t="str">
        <f>IF(G9="","",IF(AND(G9&gt;0,B9=""),"Jāaizpilda B kolona - plānotās darba stundas gadā",IF(AND(B9&lt;500,VVD!H32=""),"Pēc tam, kad pagājušas 1500 darba stundas","Četru mēnešu laikā pēc C kategorijas piesārņojošas darbības reģistrācijas, vai iekārtas darbības uzsākšanas datuma, izvēloties vēlāko no šiem datumiem")))</f>
        <v/>
      </c>
      <c r="F9" s="23" t="str">
        <f>IF(G9="","",IF(AND(G9&gt;0,B9=""),"Jāaizpilda B kolona - plānotās darba stundas gadā",IF(C9="Jā","Atbilstoši MK notekumu Nr.17 112. p.",IF(AND(B9&lt;500,VVD!H32=""),"Ik pēc 1500 nostrādātām darba stundām",IF(VVD!H32="","Reizi piecos gados","Reizi trijos gados")))))</f>
        <v/>
      </c>
      <c r="G9" s="15" t="str">
        <f>IF(VVD!H31&gt;0,VVD!H31,"")</f>
        <v/>
      </c>
      <c r="H9" s="14"/>
      <c r="I9" s="14"/>
      <c r="J9" s="14"/>
      <c r="K9" s="14"/>
      <c r="L9" s="14"/>
      <c r="M9" s="14"/>
      <c r="N9" s="14"/>
      <c r="O9" s="14"/>
      <c r="P9" s="14"/>
      <c r="Q9" s="14"/>
      <c r="R9" s="14"/>
      <c r="S9" s="14"/>
      <c r="T9" s="14"/>
      <c r="U9" s="14"/>
      <c r="V9" s="14"/>
      <c r="W9" s="14"/>
      <c r="X9" s="14"/>
      <c r="Y9" s="14"/>
      <c r="Z9" s="14"/>
      <c r="AA9" s="14"/>
      <c r="AB9" s="14"/>
      <c r="AC9" s="14"/>
      <c r="AD9" s="14"/>
    </row>
    <row r="10" spans="1:30" x14ac:dyDescent="0.2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1:30" x14ac:dyDescent="0.2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row>
    <row r="12" spans="1:30" x14ac:dyDescent="0.2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row>
    <row r="13" spans="1:30" x14ac:dyDescent="0.2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row>
    <row r="14" spans="1:30" x14ac:dyDescent="0.2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row>
    <row r="15" spans="1:30" x14ac:dyDescent="0.2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row>
    <row r="16" spans="1:30" x14ac:dyDescent="0.2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row>
    <row r="17" spans="1:30" x14ac:dyDescent="0.2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0" x14ac:dyDescent="0.2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row>
    <row r="19" spans="1:30" x14ac:dyDescent="0.2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row>
    <row r="20" spans="1:30" x14ac:dyDescent="0.2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row>
    <row r="21" spans="1:30" x14ac:dyDescent="0.2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row>
    <row r="22" spans="1:30" x14ac:dyDescent="0.2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row>
    <row r="23" spans="1:30" x14ac:dyDescent="0.2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row>
    <row r="24" spans="1:30" x14ac:dyDescent="0.2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row>
    <row r="25" spans="1:30" x14ac:dyDescent="0.2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row>
    <row r="26" spans="1:30" x14ac:dyDescent="0.2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row>
    <row r="27" spans="1:30"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row>
    <row r="28" spans="1:30" x14ac:dyDescent="0.2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row>
    <row r="29" spans="1:30" x14ac:dyDescent="0.2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row>
    <row r="30" spans="1:30" x14ac:dyDescent="0.2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1:30" x14ac:dyDescent="0.2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1:30"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1:30"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row>
    <row r="34" spans="1:30" x14ac:dyDescent="0.25">
      <c r="A34" s="14"/>
      <c r="B34" s="14"/>
      <c r="C34" s="14"/>
      <c r="D34" s="14"/>
      <c r="E34" s="14"/>
      <c r="F34" s="14"/>
      <c r="G34" s="14"/>
    </row>
    <row r="35" spans="1:30" x14ac:dyDescent="0.25">
      <c r="A35" s="14"/>
      <c r="B35" s="14"/>
      <c r="C35" s="14"/>
      <c r="D35" s="14"/>
      <c r="E35" s="14"/>
      <c r="F35" s="14"/>
      <c r="G35" s="14"/>
    </row>
    <row r="36" spans="1:30" x14ac:dyDescent="0.25">
      <c r="A36" s="14"/>
      <c r="B36" s="14"/>
      <c r="C36" s="14"/>
      <c r="D36" s="14"/>
      <c r="E36" s="14"/>
      <c r="F36" s="14"/>
      <c r="G36" s="14"/>
    </row>
    <row r="37" spans="1:30" x14ac:dyDescent="0.25">
      <c r="A37" s="14"/>
      <c r="B37" s="14"/>
      <c r="C37" s="14"/>
      <c r="D37" s="14"/>
      <c r="E37" s="14"/>
      <c r="F37" s="14"/>
      <c r="G37" s="14"/>
    </row>
    <row r="38" spans="1:30" s="14" customFormat="1" x14ac:dyDescent="0.25"/>
    <row r="39" spans="1:30" s="14" customFormat="1" x14ac:dyDescent="0.25"/>
    <row r="40" spans="1:30" s="14" customFormat="1" x14ac:dyDescent="0.25"/>
    <row r="41" spans="1:30" s="14" customFormat="1" x14ac:dyDescent="0.25"/>
    <row r="42" spans="1:30" s="14" customFormat="1" x14ac:dyDescent="0.25"/>
    <row r="43" spans="1:30" s="14" customFormat="1" x14ac:dyDescent="0.25"/>
    <row r="44" spans="1:30" s="14" customFormat="1" x14ac:dyDescent="0.25"/>
    <row r="45" spans="1:30" s="14" customFormat="1" x14ac:dyDescent="0.25"/>
    <row r="46" spans="1:30" s="14" customFormat="1" x14ac:dyDescent="0.25"/>
    <row r="47" spans="1:30" s="14" customFormat="1" x14ac:dyDescent="0.25"/>
    <row r="48" spans="1:30"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14" customFormat="1" x14ac:dyDescent="0.25"/>
    <row r="98" s="14" customFormat="1" x14ac:dyDescent="0.25"/>
    <row r="99" s="14" customFormat="1" x14ac:dyDescent="0.25"/>
    <row r="100" s="14" customFormat="1" x14ac:dyDescent="0.25"/>
    <row r="101" s="14" customFormat="1" x14ac:dyDescent="0.25"/>
    <row r="102" s="14" customFormat="1" x14ac:dyDescent="0.25"/>
  </sheetData>
  <sheetProtection algorithmName="SHA-512" hashValue="pyEt9G6pg8zAzu93k6yvdUUAHzgPJS+e4HmDr0PaB7xJ2hiQJIHIvGyC9VbCedhGUGshwiy7WawsKhdFrCbKvA==" saltValue="oI6bWhFIoKQ0Aepa4SF+2Q==" spinCount="100000" sheet="1" objects="1" scenarios="1"/>
  <phoneticPr fontId="10" type="noConversion"/>
  <dataValidations count="1">
    <dataValidation type="list" allowBlank="1" showInputMessage="1" showErrorMessage="1" sqref="C2:C9" xr:uid="{00000000-0002-0000-0100-000000000000}">
      <formula1>"Jā, Nē"</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9"/>
  <sheetViews>
    <sheetView workbookViewId="0">
      <pane ySplit="1" topLeftCell="A2" activePane="bottomLeft" state="frozen"/>
      <selection pane="bottomLeft" activeCell="E18" sqref="E18"/>
    </sheetView>
  </sheetViews>
  <sheetFormatPr defaultColWidth="8.69921875" defaultRowHeight="13.8" x14ac:dyDescent="0.25"/>
  <cols>
    <col min="1" max="1" width="9.3984375" style="6" customWidth="1"/>
    <col min="2" max="2" width="11.8984375" style="6" customWidth="1"/>
    <col min="3" max="3" width="25.69921875" style="6" customWidth="1"/>
    <col min="4" max="4" width="27.19921875" style="6" customWidth="1"/>
    <col min="5" max="5" width="21" style="6" customWidth="1"/>
    <col min="6" max="6" width="21.69921875" style="6" customWidth="1"/>
    <col min="7" max="7" width="17.19921875" style="6" customWidth="1"/>
    <col min="8" max="8" width="20.5" style="6" customWidth="1"/>
    <col min="9" max="10" width="8.19921875" style="6" customWidth="1"/>
    <col min="11" max="11" width="7.796875" style="6" customWidth="1"/>
    <col min="12" max="16384" width="8.69921875" style="6"/>
  </cols>
  <sheetData>
    <row r="1" spans="1:16" x14ac:dyDescent="0.25">
      <c r="A1" s="6" t="s">
        <v>57</v>
      </c>
      <c r="B1" s="6" t="s">
        <v>58</v>
      </c>
      <c r="C1" s="6" t="s">
        <v>59</v>
      </c>
      <c r="D1" s="6" t="s">
        <v>60</v>
      </c>
      <c r="E1" s="6" t="s">
        <v>61</v>
      </c>
      <c r="F1" s="6" t="s">
        <v>62</v>
      </c>
      <c r="G1" s="6" t="s">
        <v>63</v>
      </c>
      <c r="H1" s="6" t="s">
        <v>64</v>
      </c>
      <c r="I1" s="45"/>
      <c r="J1" s="45"/>
      <c r="K1" s="45"/>
      <c r="L1" s="45"/>
      <c r="M1" s="45"/>
      <c r="N1" s="45"/>
      <c r="O1" s="45"/>
      <c r="P1" s="45"/>
    </row>
    <row r="2" spans="1:16" x14ac:dyDescent="0.25">
      <c r="A2" s="6" t="str">
        <f>IF(Iekārtas!N2="A1",Iekārtas!C2,"")</f>
        <v/>
      </c>
      <c r="B2" s="6" t="str">
        <f>IF(Iekārtas!N2="A2",Iekārtas!C2,"")</f>
        <v/>
      </c>
      <c r="C2" s="6" t="str">
        <f>IF(Iekārtas!N2="A3",Iekārtas!C2,"")</f>
        <v/>
      </c>
      <c r="D2" s="6" t="str">
        <f>IF(Iekārtas!N2="A4",Iekārtas!C2,"")</f>
        <v/>
      </c>
      <c r="E2" s="6" t="str">
        <f>IF(Iekārtas!N2="A5",Iekārtas!C2,"")</f>
        <v/>
      </c>
      <c r="F2" s="6" t="str">
        <f>IF(Iekārtas!N2="A6",Iekārtas!C2,"")</f>
        <v/>
      </c>
      <c r="G2" s="6" t="str">
        <f>IF(Iekārtas!N2="A7",Iekārtas!C2,"")</f>
        <v/>
      </c>
      <c r="H2" s="6" t="str">
        <f>IF(Iekārtas!N2="A8",Iekārtas!C2,"")</f>
        <v/>
      </c>
    </row>
    <row r="3" spans="1:16" x14ac:dyDescent="0.25">
      <c r="A3" s="6" t="str">
        <f>IF(Iekārtas!N3="A1",Iekārtas!C3,"")</f>
        <v/>
      </c>
      <c r="B3" s="6" t="str">
        <f>IF(Iekārtas!N3="A2",Iekārtas!C3,"")</f>
        <v/>
      </c>
      <c r="C3" s="6" t="str">
        <f>IF(Iekārtas!N3="A3",Iekārtas!C3,"")</f>
        <v/>
      </c>
      <c r="D3" s="6" t="str">
        <f>IF(Iekārtas!N3="A4",Iekārtas!C3,"")</f>
        <v/>
      </c>
      <c r="E3" s="6" t="str">
        <f>IF(Iekārtas!N3="A5",Iekārtas!C3,"")</f>
        <v/>
      </c>
      <c r="F3" s="6" t="str">
        <f>IF(Iekārtas!N3="A6",Iekārtas!C3,"")</f>
        <v/>
      </c>
      <c r="G3" s="6" t="str">
        <f>IF(Iekārtas!N3="A7",Iekārtas!C3,"")</f>
        <v/>
      </c>
      <c r="H3" s="6" t="str">
        <f>IF(Iekārtas!N3="A8",Iekārtas!C3,"")</f>
        <v/>
      </c>
    </row>
    <row r="4" spans="1:16" x14ac:dyDescent="0.25">
      <c r="A4" s="6" t="str">
        <f>IF(Iekārtas!N4="A1",Iekārtas!C4,"")</f>
        <v/>
      </c>
      <c r="B4" s="6" t="str">
        <f>IF(Iekārtas!N4="A2",Iekārtas!C4,"")</f>
        <v/>
      </c>
      <c r="C4" s="6" t="str">
        <f>IF(Iekārtas!N4="A3",Iekārtas!C4,"")</f>
        <v/>
      </c>
      <c r="D4" s="6" t="str">
        <f>IF(Iekārtas!N4="A4",Iekārtas!C4,"")</f>
        <v/>
      </c>
      <c r="E4" s="6" t="str">
        <f>IF(Iekārtas!N4="A5",Iekārtas!C4,"")</f>
        <v/>
      </c>
      <c r="F4" s="6" t="str">
        <f>IF(Iekārtas!N4="A6",Iekārtas!C4,"")</f>
        <v/>
      </c>
      <c r="G4" s="6" t="str">
        <f>IF(Iekārtas!N4="A7",Iekārtas!C4,"")</f>
        <v/>
      </c>
      <c r="H4" s="6" t="str">
        <f>IF(Iekārtas!N4="A8",Iekārtas!C4,"")</f>
        <v/>
      </c>
    </row>
    <row r="5" spans="1:16" x14ac:dyDescent="0.25">
      <c r="A5" s="6" t="str">
        <f>IF(Iekārtas!N5="A1",Iekārtas!C5,"")</f>
        <v/>
      </c>
      <c r="B5" s="6" t="str">
        <f>IF(Iekārtas!N5="A2",Iekārtas!C5,"")</f>
        <v/>
      </c>
      <c r="C5" s="6" t="str">
        <f>IF(Iekārtas!N5="A3",Iekārtas!C5,"")</f>
        <v/>
      </c>
      <c r="D5" s="6" t="str">
        <f>IF(Iekārtas!N5="A4",Iekārtas!C5,"")</f>
        <v/>
      </c>
      <c r="E5" s="6" t="str">
        <f>IF(Iekārtas!N5="A5",Iekārtas!C5,"")</f>
        <v/>
      </c>
      <c r="F5" s="6" t="str">
        <f>IF(Iekārtas!N5="A6",Iekārtas!C5,"")</f>
        <v/>
      </c>
      <c r="G5" s="6" t="str">
        <f>IF(Iekārtas!N5="A7",Iekārtas!C5,"")</f>
        <v/>
      </c>
      <c r="H5" s="6" t="str">
        <f>IF(Iekārtas!N5="A8",Iekārtas!C5,"")</f>
        <v/>
      </c>
    </row>
    <row r="6" spans="1:16" x14ac:dyDescent="0.25">
      <c r="A6" s="6" t="str">
        <f>IF(Iekārtas!N6="A1",Iekārtas!C6,"")</f>
        <v/>
      </c>
      <c r="B6" s="6" t="str">
        <f>IF(Iekārtas!N6="A2",Iekārtas!C6,"")</f>
        <v/>
      </c>
      <c r="C6" s="6" t="str">
        <f>IF(Iekārtas!N6="A3",Iekārtas!C6,"")</f>
        <v/>
      </c>
      <c r="D6" s="6" t="str">
        <f>IF(Iekārtas!N6="A4",Iekārtas!C6,"")</f>
        <v/>
      </c>
      <c r="E6" s="6" t="str">
        <f>IF(Iekārtas!N6="A5",Iekārtas!C6,"")</f>
        <v/>
      </c>
      <c r="F6" s="6" t="str">
        <f>IF(Iekārtas!N6="A6",Iekārtas!C6,"")</f>
        <v/>
      </c>
      <c r="G6" s="6" t="str">
        <f>IF(Iekārtas!N6="A7",Iekārtas!C6,"")</f>
        <v/>
      </c>
      <c r="H6" s="6" t="str">
        <f>IF(Iekārtas!N6="A8",Iekārtas!C6,"")</f>
        <v/>
      </c>
    </row>
    <row r="7" spans="1:16" x14ac:dyDescent="0.25">
      <c r="A7" s="6" t="str">
        <f>IF(Iekārtas!N7="A1",Iekārtas!C7,"")</f>
        <v/>
      </c>
      <c r="B7" s="6" t="str">
        <f>IF(Iekārtas!N7="A2",Iekārtas!C7,"")</f>
        <v/>
      </c>
      <c r="C7" s="6" t="str">
        <f>IF(Iekārtas!N7="A3",Iekārtas!C7,"")</f>
        <v/>
      </c>
      <c r="D7" s="6" t="str">
        <f>IF(Iekārtas!N7="A4",Iekārtas!C7,"")</f>
        <v/>
      </c>
      <c r="E7" s="6" t="str">
        <f>IF(Iekārtas!N7="A5",Iekārtas!C7,"")</f>
        <v/>
      </c>
      <c r="F7" s="6" t="str">
        <f>IF(Iekārtas!N7="A6",Iekārtas!C7,"")</f>
        <v/>
      </c>
      <c r="G7" s="6" t="str">
        <f>IF(Iekārtas!N7="A7",Iekārtas!C7,"")</f>
        <v/>
      </c>
      <c r="H7" s="6" t="str">
        <f>IF(Iekārtas!N7="A8",Iekārtas!C7,"")</f>
        <v/>
      </c>
    </row>
    <row r="8" spans="1:16" x14ac:dyDescent="0.25">
      <c r="A8" s="6" t="str">
        <f>IF(Iekārtas!N8="A1",Iekārtas!C8,"")</f>
        <v/>
      </c>
      <c r="B8" s="6" t="str">
        <f>IF(Iekārtas!N8="A2",Iekārtas!C8,"")</f>
        <v/>
      </c>
      <c r="C8" s="6" t="str">
        <f>IF(Iekārtas!N8="A3",Iekārtas!C8,"")</f>
        <v/>
      </c>
      <c r="D8" s="6" t="str">
        <f>IF(Iekārtas!N8="A4",Iekārtas!C8,"")</f>
        <v/>
      </c>
      <c r="E8" s="6" t="str">
        <f>IF(Iekārtas!N8="A5",Iekārtas!C8,"")</f>
        <v/>
      </c>
      <c r="F8" s="6" t="str">
        <f>IF(Iekārtas!N8="A6",Iekārtas!C8,"")</f>
        <v/>
      </c>
      <c r="G8" s="6" t="str">
        <f>IF(Iekārtas!N8="A7",Iekārtas!C8,"")</f>
        <v/>
      </c>
      <c r="H8" s="6" t="str">
        <f>IF(Iekārtas!N8="A8",Iekārtas!C8,"")</f>
        <v/>
      </c>
    </row>
    <row r="9" spans="1:16" x14ac:dyDescent="0.25">
      <c r="A9" s="6" t="str">
        <f>IF(Iekārtas!N9="A1",Iekārtas!C9,"")</f>
        <v/>
      </c>
      <c r="B9" s="6" t="str">
        <f>IF(Iekārtas!N9="A2",Iekārtas!C9,"")</f>
        <v/>
      </c>
      <c r="C9" s="6" t="str">
        <f>IF(Iekārtas!N9="A3",Iekārtas!C9,"")</f>
        <v/>
      </c>
      <c r="D9" s="6" t="str">
        <f>IF(Iekārtas!N9="A4",Iekārtas!C9,"")</f>
        <v/>
      </c>
      <c r="E9" s="6" t="str">
        <f>IF(Iekārtas!N9="A5",Iekārtas!C9,"")</f>
        <v/>
      </c>
      <c r="F9" s="6" t="str">
        <f>IF(Iekārtas!N9="A6",Iekārtas!C9,"")</f>
        <v/>
      </c>
      <c r="G9" s="6" t="str">
        <f>IF(Iekārtas!N9="A7",Iekārtas!C9,"")</f>
        <v/>
      </c>
      <c r="H9" s="6" t="str">
        <f>IF(Iekārtas!N9="A8",Iekārtas!C9,"")</f>
        <v/>
      </c>
    </row>
    <row r="10" spans="1:16" x14ac:dyDescent="0.25">
      <c r="A10" s="6" t="str">
        <f>IF(Iekārtas!N10="A1",Iekārtas!C10,"")</f>
        <v/>
      </c>
      <c r="B10" s="6" t="str">
        <f>IF(Iekārtas!N10="A2",Iekārtas!C10,"")</f>
        <v/>
      </c>
      <c r="C10" s="6" t="str">
        <f>IF(Iekārtas!N10="A3",Iekārtas!C10,"")</f>
        <v/>
      </c>
      <c r="D10" s="6" t="str">
        <f>IF(Iekārtas!N10="A4",Iekārtas!C10,"")</f>
        <v/>
      </c>
      <c r="E10" s="6" t="str">
        <f>IF(Iekārtas!N10="A5",Iekārtas!C10,"")</f>
        <v/>
      </c>
      <c r="F10" s="6" t="str">
        <f>IF(Iekārtas!N10="A6",Iekārtas!C10,"")</f>
        <v/>
      </c>
      <c r="G10" s="6" t="str">
        <f>IF(Iekārtas!N10="A7",Iekārtas!C10,"")</f>
        <v/>
      </c>
      <c r="H10" s="6" t="str">
        <f>IF(Iekārtas!N10="A8",Iekārtas!C10,"")</f>
        <v/>
      </c>
    </row>
    <row r="11" spans="1:16" x14ac:dyDescent="0.25">
      <c r="A11" s="6" t="str">
        <f>IF(Iekārtas!N11="A1",Iekārtas!C11,"")</f>
        <v/>
      </c>
      <c r="B11" s="6" t="str">
        <f>IF(Iekārtas!N11="A2",Iekārtas!C11,"")</f>
        <v/>
      </c>
      <c r="C11" s="6" t="str">
        <f>IF(Iekārtas!N11="A3",Iekārtas!C11,"")</f>
        <v/>
      </c>
      <c r="D11" s="6" t="str">
        <f>IF(Iekārtas!N11="A4",Iekārtas!C11,"")</f>
        <v/>
      </c>
      <c r="E11" s="6" t="str">
        <f>IF(Iekārtas!N11="A5",Iekārtas!C11,"")</f>
        <v/>
      </c>
      <c r="F11" s="6" t="str">
        <f>IF(Iekārtas!N11="A6",Iekārtas!C11,"")</f>
        <v/>
      </c>
      <c r="G11" s="6" t="str">
        <f>IF(Iekārtas!N11="A7",Iekārtas!C11,"")</f>
        <v/>
      </c>
      <c r="H11" s="6" t="str">
        <f>IF(Iekārtas!N11="A8",Iekārtas!C11,"")</f>
        <v/>
      </c>
    </row>
    <row r="12" spans="1:16" x14ac:dyDescent="0.25">
      <c r="A12" s="6" t="str">
        <f>IF(Iekārtas!N12="A1",Iekārtas!C12,"")</f>
        <v/>
      </c>
      <c r="B12" s="6" t="str">
        <f>IF(Iekārtas!N12="A2",Iekārtas!C12,"")</f>
        <v/>
      </c>
      <c r="C12" s="6" t="str">
        <f>IF(Iekārtas!N12="A3",Iekārtas!C12,"")</f>
        <v/>
      </c>
      <c r="D12" s="6" t="str">
        <f>IF(Iekārtas!N12="A4",Iekārtas!C12,"")</f>
        <v/>
      </c>
      <c r="E12" s="6" t="str">
        <f>IF(Iekārtas!N12="A5",Iekārtas!C12,"")</f>
        <v/>
      </c>
      <c r="F12" s="6" t="str">
        <f>IF(Iekārtas!N12="A6",Iekārtas!C12,"")</f>
        <v/>
      </c>
      <c r="G12" s="6" t="str">
        <f>IF(Iekārtas!N12="A7",Iekārtas!C12,"")</f>
        <v/>
      </c>
      <c r="H12" s="6" t="str">
        <f>IF(Iekārtas!N12="A8",Iekārtas!C12,"")</f>
        <v/>
      </c>
    </row>
    <row r="13" spans="1:16" x14ac:dyDescent="0.25">
      <c r="A13" s="6" t="str">
        <f>IF(Iekārtas!N13="A1",Iekārtas!C13,"")</f>
        <v/>
      </c>
      <c r="B13" s="6" t="str">
        <f>IF(Iekārtas!N13="A2",Iekārtas!C13,"")</f>
        <v/>
      </c>
      <c r="C13" s="6" t="str">
        <f>IF(Iekārtas!N13="A3",Iekārtas!C13,"")</f>
        <v/>
      </c>
      <c r="D13" s="6" t="str">
        <f>IF(Iekārtas!N13="A4",Iekārtas!C13,"")</f>
        <v/>
      </c>
      <c r="E13" s="6" t="str">
        <f>IF(Iekārtas!N13="A5",Iekārtas!C13,"")</f>
        <v/>
      </c>
      <c r="F13" s="6" t="str">
        <f>IF(Iekārtas!N13="A6",Iekārtas!C13,"")</f>
        <v/>
      </c>
      <c r="G13" s="6" t="str">
        <f>IF(Iekārtas!N13="A7",Iekārtas!C13,"")</f>
        <v/>
      </c>
      <c r="H13" s="6" t="str">
        <f>IF(Iekārtas!N13="A8",Iekārtas!C13,"")</f>
        <v/>
      </c>
    </row>
    <row r="14" spans="1:16" x14ac:dyDescent="0.25">
      <c r="A14" s="6" t="str">
        <f>IF(Iekārtas!N14="A1",Iekārtas!C14,"")</f>
        <v/>
      </c>
      <c r="B14" s="6" t="str">
        <f>IF(Iekārtas!N14="A2",Iekārtas!C14,"")</f>
        <v/>
      </c>
      <c r="C14" s="6" t="str">
        <f>IF(Iekārtas!N14="A3",Iekārtas!C14,"")</f>
        <v/>
      </c>
      <c r="D14" s="6" t="str">
        <f>IF(Iekārtas!N14="A4",Iekārtas!C14,"")</f>
        <v/>
      </c>
      <c r="E14" s="6" t="str">
        <f>IF(Iekārtas!N14="A5",Iekārtas!C14,"")</f>
        <v/>
      </c>
      <c r="F14" s="6" t="str">
        <f>IF(Iekārtas!N14="A6",Iekārtas!C14,"")</f>
        <v/>
      </c>
      <c r="G14" s="6" t="str">
        <f>IF(Iekārtas!N14="A7",Iekārtas!C14,"")</f>
        <v/>
      </c>
      <c r="H14" s="6" t="str">
        <f>IF(Iekārtas!N14="A8",Iekārtas!C14,"")</f>
        <v/>
      </c>
    </row>
    <row r="15" spans="1:16" x14ac:dyDescent="0.25">
      <c r="A15" s="6" t="str">
        <f>IF(Iekārtas!N15="A1",Iekārtas!C15,"")</f>
        <v/>
      </c>
      <c r="B15" s="6" t="str">
        <f>IF(Iekārtas!N15="A2",Iekārtas!C15,"")</f>
        <v/>
      </c>
      <c r="C15" s="6" t="str">
        <f>IF(Iekārtas!N15="A3",Iekārtas!C15,"")</f>
        <v/>
      </c>
      <c r="D15" s="6" t="str">
        <f>IF(Iekārtas!N15="A4",Iekārtas!C15,"")</f>
        <v/>
      </c>
      <c r="E15" s="6" t="str">
        <f>IF(Iekārtas!N15="A5",Iekārtas!C15,"")</f>
        <v/>
      </c>
      <c r="F15" s="6" t="str">
        <f>IF(Iekārtas!N15="A6",Iekārtas!C15,"")</f>
        <v/>
      </c>
      <c r="G15" s="6" t="str">
        <f>IF(Iekārtas!N15="A7",Iekārtas!C15,"")</f>
        <v/>
      </c>
      <c r="H15" s="6" t="str">
        <f>IF(Iekārtas!N15="A8",Iekārtas!C15,"")</f>
        <v/>
      </c>
    </row>
    <row r="16" spans="1:16" x14ac:dyDescent="0.25">
      <c r="A16" s="6" t="str">
        <f>IF(Iekārtas!N16="A1",Iekārtas!C16,"")</f>
        <v/>
      </c>
      <c r="B16" s="6" t="str">
        <f>IF(Iekārtas!N16="A2",Iekārtas!C16,"")</f>
        <v/>
      </c>
      <c r="C16" s="6" t="str">
        <f>IF(Iekārtas!N16="A3",Iekārtas!C16,"")</f>
        <v/>
      </c>
      <c r="D16" s="6" t="str">
        <f>IF(Iekārtas!N16="A4",Iekārtas!C16,"")</f>
        <v/>
      </c>
      <c r="E16" s="6" t="str">
        <f>IF(Iekārtas!N16="A5",Iekārtas!C16,"")</f>
        <v/>
      </c>
      <c r="F16" s="6" t="str">
        <f>IF(Iekārtas!N16="A6",Iekārtas!C16,"")</f>
        <v/>
      </c>
      <c r="G16" s="6" t="str">
        <f>IF(Iekārtas!N16="A7",Iekārtas!C16,"")</f>
        <v/>
      </c>
      <c r="H16" s="6" t="str">
        <f>IF(Iekārtas!N16="A8",Iekārtas!C16,"")</f>
        <v/>
      </c>
    </row>
    <row r="17" spans="1:8" x14ac:dyDescent="0.25">
      <c r="A17" s="6" t="str">
        <f>IF(Iekārtas!N17="A1",Iekārtas!C17,"")</f>
        <v/>
      </c>
      <c r="B17" s="6" t="str">
        <f>IF(Iekārtas!N17="A2",Iekārtas!C17,"")</f>
        <v/>
      </c>
      <c r="C17" s="6" t="str">
        <f>IF(Iekārtas!N17="A3",Iekārtas!C17,"")</f>
        <v/>
      </c>
      <c r="D17" s="6" t="str">
        <f>IF(Iekārtas!N17="A4",Iekārtas!C17,"")</f>
        <v/>
      </c>
      <c r="E17" s="6" t="str">
        <f>IF(Iekārtas!N17="A5",Iekārtas!C17,"")</f>
        <v/>
      </c>
      <c r="F17" s="6" t="str">
        <f>IF(Iekārtas!N17="A6",Iekārtas!C17,"")</f>
        <v/>
      </c>
      <c r="G17" s="6" t="str">
        <f>IF(Iekārtas!N17="A7",Iekārtas!C17,"")</f>
        <v/>
      </c>
      <c r="H17" s="6" t="str">
        <f>IF(Iekārtas!N17="A8",Iekārtas!C17,"")</f>
        <v/>
      </c>
    </row>
    <row r="18" spans="1:8" x14ac:dyDescent="0.25">
      <c r="A18" s="6" t="str">
        <f>IF(Iekārtas!N18="A1",Iekārtas!C18,"")</f>
        <v/>
      </c>
      <c r="B18" s="6" t="str">
        <f>IF(Iekārtas!N18="A2",Iekārtas!C18,"")</f>
        <v/>
      </c>
      <c r="C18" s="6" t="str">
        <f>IF(Iekārtas!N18="A3",Iekārtas!C18,"")</f>
        <v/>
      </c>
      <c r="D18" s="6" t="str">
        <f>IF(Iekārtas!N18="A4",Iekārtas!C18,"")</f>
        <v/>
      </c>
      <c r="E18" s="6" t="str">
        <f>IF(Iekārtas!N18="A5",Iekārtas!C18,"")</f>
        <v/>
      </c>
      <c r="F18" s="6" t="str">
        <f>IF(Iekārtas!N18="A6",Iekārtas!C18,"")</f>
        <v/>
      </c>
      <c r="G18" s="6" t="str">
        <f>IF(Iekārtas!N18="A7",Iekārtas!C18,"")</f>
        <v/>
      </c>
      <c r="H18" s="6" t="str">
        <f>IF(Iekārtas!N18="A8",Iekārtas!C18,"")</f>
        <v/>
      </c>
    </row>
    <row r="19" spans="1:8" x14ac:dyDescent="0.25">
      <c r="A19" s="6" t="str">
        <f>IF(Iekārtas!N19="A1",Iekārtas!C19,"")</f>
        <v/>
      </c>
      <c r="B19" s="6" t="str">
        <f>IF(Iekārtas!N19="A2",Iekārtas!C19,"")</f>
        <v/>
      </c>
      <c r="C19" s="6" t="str">
        <f>IF(Iekārtas!N19="A3",Iekārtas!C19,"")</f>
        <v/>
      </c>
      <c r="D19" s="6" t="str">
        <f>IF(Iekārtas!N19="A4",Iekārtas!C19,"")</f>
        <v/>
      </c>
      <c r="E19" s="6" t="str">
        <f>IF(Iekārtas!N19="A5",Iekārtas!C19,"")</f>
        <v/>
      </c>
      <c r="F19" s="6" t="str">
        <f>IF(Iekārtas!N19="A6",Iekārtas!C19,"")</f>
        <v/>
      </c>
      <c r="G19" s="6" t="str">
        <f>IF(Iekārtas!N19="A7",Iekārtas!C19,"")</f>
        <v/>
      </c>
      <c r="H19" s="6" t="str">
        <f>IF(Iekārtas!N19="A8",Iekārtas!C19,"")</f>
        <v/>
      </c>
    </row>
    <row r="20" spans="1:8" x14ac:dyDescent="0.25">
      <c r="A20" s="6" t="str">
        <f>IF(Iekārtas!N20="A1",Iekārtas!C20,"")</f>
        <v/>
      </c>
      <c r="B20" s="6" t="str">
        <f>IF(Iekārtas!N20="A2",Iekārtas!C20,"")</f>
        <v/>
      </c>
      <c r="C20" s="6" t="str">
        <f>IF(Iekārtas!N20="A3",Iekārtas!C20,"")</f>
        <v/>
      </c>
      <c r="D20" s="6" t="str">
        <f>IF(Iekārtas!N20="A4",Iekārtas!C20,"")</f>
        <v/>
      </c>
      <c r="E20" s="6" t="str">
        <f>IF(Iekārtas!N20="A5",Iekārtas!C20,"")</f>
        <v/>
      </c>
      <c r="F20" s="6" t="str">
        <f>IF(Iekārtas!N20="A6",Iekārtas!C20,"")</f>
        <v/>
      </c>
      <c r="G20" s="6" t="str">
        <f>IF(Iekārtas!N20="A7",Iekārtas!C20,"")</f>
        <v/>
      </c>
      <c r="H20" s="6" t="str">
        <f>IF(Iekārtas!N20="A8",Iekārtas!C20,"")</f>
        <v/>
      </c>
    </row>
    <row r="21" spans="1:8" x14ac:dyDescent="0.25">
      <c r="A21" s="6" t="str">
        <f>IF(Iekārtas!N21="A1",Iekārtas!C21,"")</f>
        <v/>
      </c>
      <c r="B21" s="6" t="str">
        <f>IF(Iekārtas!N21="A2",Iekārtas!C21,"")</f>
        <v/>
      </c>
      <c r="C21" s="6" t="str">
        <f>IF(Iekārtas!N21="A3",Iekārtas!C21,"")</f>
        <v/>
      </c>
      <c r="D21" s="6" t="str">
        <f>IF(Iekārtas!N21="A4",Iekārtas!C21,"")</f>
        <v/>
      </c>
      <c r="E21" s="6" t="str">
        <f>IF(Iekārtas!N21="A5",Iekārtas!C21,"")</f>
        <v/>
      </c>
      <c r="F21" s="6" t="str">
        <f>IF(Iekārtas!N21="A6",Iekārtas!C21,"")</f>
        <v/>
      </c>
      <c r="G21" s="6" t="str">
        <f>IF(Iekārtas!N21="A7",Iekārtas!C21,"")</f>
        <v/>
      </c>
      <c r="H21" s="6" t="str">
        <f>IF(Iekārtas!N21="A8",Iekārtas!C21,"")</f>
        <v/>
      </c>
    </row>
    <row r="22" spans="1:8" x14ac:dyDescent="0.25">
      <c r="A22" s="6" t="str">
        <f>IF(Iekārtas!N22="A1",Iekārtas!C22,"")</f>
        <v/>
      </c>
      <c r="B22" s="6" t="str">
        <f>IF(Iekārtas!N22="A2",Iekārtas!C22,"")</f>
        <v/>
      </c>
      <c r="C22" s="6" t="str">
        <f>IF(Iekārtas!N22="A3",Iekārtas!C22,"")</f>
        <v/>
      </c>
      <c r="D22" s="6" t="str">
        <f>IF(Iekārtas!N22="A4",Iekārtas!C22,"")</f>
        <v/>
      </c>
      <c r="E22" s="6" t="str">
        <f>IF(Iekārtas!N22="A5",Iekārtas!C22,"")</f>
        <v/>
      </c>
      <c r="F22" s="6" t="str">
        <f>IF(Iekārtas!N22="A6",Iekārtas!C22,"")</f>
        <v/>
      </c>
      <c r="G22" s="6" t="str">
        <f>IF(Iekārtas!N22="A7",Iekārtas!C22,"")</f>
        <v/>
      </c>
      <c r="H22" s="6" t="str">
        <f>IF(Iekārtas!N22="A8",Iekārtas!C22,"")</f>
        <v/>
      </c>
    </row>
    <row r="23" spans="1:8" x14ac:dyDescent="0.25">
      <c r="A23" s="6" t="str">
        <f>IF(Iekārtas!N23="A1",Iekārtas!C23,"")</f>
        <v/>
      </c>
      <c r="B23" s="6" t="str">
        <f>IF(Iekārtas!N23="A2",Iekārtas!C23,"")</f>
        <v/>
      </c>
      <c r="C23" s="6" t="str">
        <f>IF(Iekārtas!N23="A3",Iekārtas!C23,"")</f>
        <v/>
      </c>
      <c r="D23" s="6" t="str">
        <f>IF(Iekārtas!N23="A4",Iekārtas!C23,"")</f>
        <v/>
      </c>
      <c r="E23" s="6" t="str">
        <f>IF(Iekārtas!N23="A5",Iekārtas!C23,"")</f>
        <v/>
      </c>
      <c r="F23" s="6" t="str">
        <f>IF(Iekārtas!N23="A6",Iekārtas!C23,"")</f>
        <v/>
      </c>
      <c r="G23" s="6" t="str">
        <f>IF(Iekārtas!N23="A7",Iekārtas!C23,"")</f>
        <v/>
      </c>
      <c r="H23" s="6" t="str">
        <f>IF(Iekārtas!N23="A8",Iekārtas!C23,"")</f>
        <v/>
      </c>
    </row>
    <row r="24" spans="1:8" x14ac:dyDescent="0.25">
      <c r="A24" s="6" t="str">
        <f>IF(Iekārtas!N24="A1",Iekārtas!C24,"")</f>
        <v/>
      </c>
      <c r="B24" s="6" t="str">
        <f>IF(Iekārtas!N24="A2",Iekārtas!C24,"")</f>
        <v/>
      </c>
      <c r="C24" s="6" t="str">
        <f>IF(Iekārtas!N24="A3",Iekārtas!C24,"")</f>
        <v/>
      </c>
      <c r="D24" s="6" t="str">
        <f>IF(Iekārtas!N24="A4",Iekārtas!C24,"")</f>
        <v/>
      </c>
      <c r="E24" s="6" t="str">
        <f>IF(Iekārtas!N24="A5",Iekārtas!C24,"")</f>
        <v/>
      </c>
      <c r="F24" s="6" t="str">
        <f>IF(Iekārtas!N24="A6",Iekārtas!C24,"")</f>
        <v/>
      </c>
      <c r="G24" s="6" t="str">
        <f>IF(Iekārtas!N24="A7",Iekārtas!C24,"")</f>
        <v/>
      </c>
      <c r="H24" s="6" t="str">
        <f>IF(Iekārtas!N24="A8",Iekārtas!C24,"")</f>
        <v/>
      </c>
    </row>
    <row r="25" spans="1:8" x14ac:dyDescent="0.25">
      <c r="A25" s="6" t="str">
        <f>IF(Iekārtas!N25="A1",Iekārtas!C25,"")</f>
        <v/>
      </c>
      <c r="B25" s="6" t="str">
        <f>IF(Iekārtas!N25="A2",Iekārtas!C25,"")</f>
        <v/>
      </c>
      <c r="C25" s="6" t="str">
        <f>IF(Iekārtas!N25="A3",Iekārtas!C25,"")</f>
        <v/>
      </c>
      <c r="D25" s="6" t="str">
        <f>IF(Iekārtas!N25="A4",Iekārtas!C25,"")</f>
        <v/>
      </c>
      <c r="E25" s="6" t="str">
        <f>IF(Iekārtas!N25="A5",Iekārtas!C25,"")</f>
        <v/>
      </c>
      <c r="F25" s="6" t="str">
        <f>IF(Iekārtas!N25="A6",Iekārtas!C25,"")</f>
        <v/>
      </c>
      <c r="G25" s="6" t="str">
        <f>IF(Iekārtas!N25="A7",Iekārtas!C25,"")</f>
        <v/>
      </c>
      <c r="H25" s="6" t="str">
        <f>IF(Iekārtas!N25="A8",Iekārtas!C25,"")</f>
        <v/>
      </c>
    </row>
    <row r="26" spans="1:8" x14ac:dyDescent="0.25">
      <c r="A26" s="6" t="str">
        <f>IF(Iekārtas!N26="A1",Iekārtas!C26,"")</f>
        <v/>
      </c>
      <c r="B26" s="6" t="str">
        <f>IF(Iekārtas!N26="A2",Iekārtas!C26,"")</f>
        <v/>
      </c>
      <c r="C26" s="6" t="str">
        <f>IF(Iekārtas!N26="A3",Iekārtas!C26,"")</f>
        <v/>
      </c>
      <c r="D26" s="6" t="str">
        <f>IF(Iekārtas!N26="A4",Iekārtas!C26,"")</f>
        <v/>
      </c>
      <c r="E26" s="6" t="str">
        <f>IF(Iekārtas!N26="A5",Iekārtas!C26,"")</f>
        <v/>
      </c>
      <c r="F26" s="6" t="str">
        <f>IF(Iekārtas!N26="A6",Iekārtas!C26,"")</f>
        <v/>
      </c>
      <c r="G26" s="6" t="str">
        <f>IF(Iekārtas!N26="A7",Iekārtas!C26,"")</f>
        <v/>
      </c>
      <c r="H26" s="6" t="str">
        <f>IF(Iekārtas!N26="A8",Iekārtas!C26,"")</f>
        <v/>
      </c>
    </row>
    <row r="27" spans="1:8" x14ac:dyDescent="0.25">
      <c r="A27" s="6" t="str">
        <f>IF(Iekārtas!N27="A1",Iekārtas!C27,"")</f>
        <v/>
      </c>
      <c r="B27" s="6" t="str">
        <f>IF(Iekārtas!N27="A2",Iekārtas!C27,"")</f>
        <v/>
      </c>
      <c r="C27" s="6" t="str">
        <f>IF(Iekārtas!N27="A3",Iekārtas!C27,"")</f>
        <v/>
      </c>
      <c r="D27" s="6" t="str">
        <f>IF(Iekārtas!N27="A4",Iekārtas!C27,"")</f>
        <v/>
      </c>
      <c r="E27" s="6" t="str">
        <f>IF(Iekārtas!N27="A5",Iekārtas!C27,"")</f>
        <v/>
      </c>
      <c r="F27" s="6" t="str">
        <f>IF(Iekārtas!N27="A6",Iekārtas!C27,"")</f>
        <v/>
      </c>
      <c r="G27" s="6" t="str">
        <f>IF(Iekārtas!N27="A7",Iekārtas!C27,"")</f>
        <v/>
      </c>
      <c r="H27" s="6" t="str">
        <f>IF(Iekārtas!N27="A8",Iekārtas!C27,"")</f>
        <v/>
      </c>
    </row>
    <row r="28" spans="1:8" x14ac:dyDescent="0.25">
      <c r="A28" s="6" t="str">
        <f>IF(Iekārtas!N28="A1",Iekārtas!C28,"")</f>
        <v/>
      </c>
      <c r="B28" s="6" t="str">
        <f>IF(Iekārtas!N28="A2",Iekārtas!C28,"")</f>
        <v/>
      </c>
      <c r="C28" s="6" t="str">
        <f>IF(Iekārtas!N28="A3",Iekārtas!C28,"")</f>
        <v/>
      </c>
      <c r="D28" s="6" t="str">
        <f>IF(Iekārtas!N28="A4",Iekārtas!C28,"")</f>
        <v/>
      </c>
      <c r="E28" s="6" t="str">
        <f>IF(Iekārtas!N28="A5",Iekārtas!C28,"")</f>
        <v/>
      </c>
      <c r="F28" s="6" t="str">
        <f>IF(Iekārtas!N28="A6",Iekārtas!C28,"")</f>
        <v/>
      </c>
      <c r="G28" s="6" t="str">
        <f>IF(Iekārtas!N28="A7",Iekārtas!C28,"")</f>
        <v/>
      </c>
      <c r="H28" s="6" t="str">
        <f>IF(Iekārtas!N28="A8",Iekārtas!C28,"")</f>
        <v/>
      </c>
    </row>
    <row r="29" spans="1:8" x14ac:dyDescent="0.25">
      <c r="A29" s="6" t="str">
        <f>IF(Iekārtas!N29="A1",Iekārtas!C29,"")</f>
        <v/>
      </c>
      <c r="B29" s="6" t="str">
        <f>IF(Iekārtas!N29="A2",Iekārtas!C29,"")</f>
        <v/>
      </c>
      <c r="C29" s="6" t="str">
        <f>IF(Iekārtas!N29="A3",Iekārtas!C29,"")</f>
        <v/>
      </c>
      <c r="D29" s="6" t="str">
        <f>IF(Iekārtas!N29="A4",Iekārtas!C29,"")</f>
        <v/>
      </c>
      <c r="E29" s="6" t="str">
        <f>IF(Iekārtas!N29="A5",Iekārtas!C29,"")</f>
        <v/>
      </c>
      <c r="F29" s="6" t="str">
        <f>IF(Iekārtas!N29="A6",Iekārtas!C29,"")</f>
        <v/>
      </c>
      <c r="G29" s="6" t="str">
        <f>IF(Iekārtas!N29="A7",Iekārtas!C29,"")</f>
        <v/>
      </c>
      <c r="H29" s="6" t="str">
        <f>IF(Iekārtas!N29="A8",Iekārtas!C29,"")</f>
        <v/>
      </c>
    </row>
    <row r="30" spans="1:8" x14ac:dyDescent="0.25">
      <c r="A30" s="6" t="str">
        <f>IF(Iekārtas!N30="A1",Iekārtas!C30,"")</f>
        <v/>
      </c>
      <c r="B30" s="6" t="str">
        <f>IF(Iekārtas!N30="A2",Iekārtas!C30,"")</f>
        <v/>
      </c>
      <c r="C30" s="6" t="str">
        <f>IF(Iekārtas!N30="A3",Iekārtas!C30,"")</f>
        <v/>
      </c>
      <c r="E30" s="6" t="str">
        <f>IF(Iekārtas!N30="A5",Iekārtas!C30,"")</f>
        <v/>
      </c>
      <c r="F30" s="6" t="str">
        <f>IF(Iekārtas!N30="A6",Iekārtas!C30,"")</f>
        <v/>
      </c>
      <c r="G30" s="6" t="str">
        <f>IF(Iekārtas!N30="A7",Iekārtas!C30,"")</f>
        <v/>
      </c>
      <c r="H30" s="6" t="str">
        <f>IF(Iekārtas!N30="A2",Iekārtas!C30,"")</f>
        <v/>
      </c>
    </row>
    <row r="31" spans="1:8" x14ac:dyDescent="0.25">
      <c r="A31" s="6">
        <f>SUM(A2:A30)</f>
        <v>0</v>
      </c>
      <c r="B31" s="6">
        <f t="shared" ref="B31:H31" si="0">SUM(B2:B30)</f>
        <v>0</v>
      </c>
      <c r="C31" s="6">
        <f t="shared" si="0"/>
        <v>0</v>
      </c>
      <c r="D31" s="6">
        <f t="shared" si="0"/>
        <v>0</v>
      </c>
      <c r="E31" s="6">
        <f t="shared" si="0"/>
        <v>0</v>
      </c>
      <c r="F31" s="6">
        <f t="shared" si="0"/>
        <v>0</v>
      </c>
      <c r="G31" s="6">
        <f t="shared" si="0"/>
        <v>0</v>
      </c>
      <c r="H31" s="6">
        <f t="shared" si="0"/>
        <v>0</v>
      </c>
    </row>
    <row r="32" spans="1:8" ht="14.4" thickBot="1" x14ac:dyDescent="0.3">
      <c r="A32" s="6" t="str">
        <f>IF(COUNTIF(A2:A30,"&gt;=1"),"Vidēja","")</f>
        <v/>
      </c>
      <c r="B32" s="6" t="str">
        <f t="shared" ref="B32:H32" si="1">IF(COUNTIF(B2:B30,"&gt;=1"),"Vidēja","")</f>
        <v/>
      </c>
      <c r="C32" s="6" t="str">
        <f t="shared" si="1"/>
        <v/>
      </c>
      <c r="D32" s="6" t="str">
        <f t="shared" si="1"/>
        <v/>
      </c>
      <c r="E32" s="6" t="str">
        <f t="shared" si="1"/>
        <v/>
      </c>
      <c r="F32" s="6" t="str">
        <f t="shared" si="1"/>
        <v/>
      </c>
      <c r="G32" s="6" t="str">
        <f t="shared" si="1"/>
        <v/>
      </c>
      <c r="H32" s="6" t="str">
        <f t="shared" si="1"/>
        <v/>
      </c>
    </row>
    <row r="33" spans="1:10" ht="29.4" thickBot="1" x14ac:dyDescent="0.35">
      <c r="A33" s="43" t="s">
        <v>3</v>
      </c>
      <c r="B33" s="44"/>
      <c r="C33" s="44"/>
      <c r="D33" s="1" t="s">
        <v>4</v>
      </c>
      <c r="E33" s="2" t="s">
        <v>5</v>
      </c>
      <c r="F33" s="2" t="s">
        <v>6</v>
      </c>
      <c r="G33" s="3" t="s">
        <v>7</v>
      </c>
      <c r="H33" s="4" t="s">
        <v>8</v>
      </c>
      <c r="I33" s="3" t="s">
        <v>9</v>
      </c>
      <c r="J33" s="5" t="s">
        <v>10</v>
      </c>
    </row>
    <row r="34" spans="1:10" ht="14.4" x14ac:dyDescent="0.3">
      <c r="A34" s="7">
        <v>301</v>
      </c>
      <c r="B34" s="7"/>
      <c r="C34" s="7" t="s">
        <v>11</v>
      </c>
      <c r="D34" s="7" t="s">
        <v>5</v>
      </c>
      <c r="E34" s="7" t="s">
        <v>12</v>
      </c>
      <c r="F34" s="7" t="s">
        <v>11</v>
      </c>
      <c r="G34" s="7" t="s">
        <v>13</v>
      </c>
      <c r="H34" s="7" t="s">
        <v>14</v>
      </c>
      <c r="I34" s="8" t="s">
        <v>15</v>
      </c>
      <c r="J34" s="7" t="s">
        <v>16</v>
      </c>
    </row>
    <row r="35" spans="1:10" x14ac:dyDescent="0.25">
      <c r="A35" s="9">
        <v>302</v>
      </c>
      <c r="B35" s="9"/>
      <c r="C35" s="9" t="s">
        <v>15</v>
      </c>
      <c r="D35" s="9" t="s">
        <v>6</v>
      </c>
      <c r="E35" s="9" t="s">
        <v>17</v>
      </c>
      <c r="F35" s="9" t="s">
        <v>18</v>
      </c>
      <c r="G35" s="9"/>
      <c r="H35" s="9" t="s">
        <v>19</v>
      </c>
      <c r="I35" s="9"/>
      <c r="J35" s="9" t="s">
        <v>20</v>
      </c>
    </row>
    <row r="36" spans="1:10" ht="14.4" x14ac:dyDescent="0.3">
      <c r="A36" s="9">
        <v>303</v>
      </c>
      <c r="B36" s="9"/>
      <c r="C36" s="9" t="s">
        <v>14</v>
      </c>
      <c r="D36" s="10" t="s">
        <v>7</v>
      </c>
      <c r="E36" s="9" t="s">
        <v>21</v>
      </c>
      <c r="F36" s="9" t="s">
        <v>22</v>
      </c>
      <c r="G36" s="9"/>
      <c r="H36" s="9" t="s">
        <v>23</v>
      </c>
      <c r="I36" s="9"/>
      <c r="J36" s="9"/>
    </row>
    <row r="37" spans="1:10" ht="27.6" x14ac:dyDescent="0.25">
      <c r="A37" s="9">
        <v>304</v>
      </c>
      <c r="B37" s="9"/>
      <c r="C37" s="9" t="s">
        <v>19</v>
      </c>
      <c r="D37" s="11" t="s">
        <v>8</v>
      </c>
      <c r="E37" s="9" t="s">
        <v>24</v>
      </c>
      <c r="F37" s="9" t="s">
        <v>25</v>
      </c>
      <c r="G37" s="9"/>
      <c r="H37" s="9" t="s">
        <v>26</v>
      </c>
      <c r="I37" s="9"/>
      <c r="J37" s="9"/>
    </row>
    <row r="38" spans="1:10" ht="14.4" x14ac:dyDescent="0.3">
      <c r="A38" s="9">
        <v>305</v>
      </c>
      <c r="B38" s="9"/>
      <c r="C38" s="9" t="s">
        <v>18</v>
      </c>
      <c r="D38" s="12" t="s">
        <v>9</v>
      </c>
      <c r="E38" s="9" t="s">
        <v>27</v>
      </c>
      <c r="F38" s="11"/>
      <c r="G38" s="9"/>
      <c r="H38" s="9"/>
      <c r="I38" s="9"/>
      <c r="J38" s="9"/>
    </row>
    <row r="39" spans="1:10" ht="27.6" x14ac:dyDescent="0.25">
      <c r="A39" s="9">
        <v>306</v>
      </c>
      <c r="B39" s="9"/>
      <c r="C39" s="9" t="s">
        <v>23</v>
      </c>
      <c r="D39" s="11" t="s">
        <v>10</v>
      </c>
      <c r="E39" s="9" t="s">
        <v>28</v>
      </c>
      <c r="F39" s="9"/>
      <c r="G39" s="9"/>
      <c r="H39" s="9"/>
      <c r="I39" s="9"/>
      <c r="J39" s="9"/>
    </row>
    <row r="40" spans="1:10" x14ac:dyDescent="0.25">
      <c r="A40" s="9">
        <v>307</v>
      </c>
      <c r="B40" s="9"/>
      <c r="C40" s="9" t="s">
        <v>12</v>
      </c>
      <c r="D40" s="9"/>
      <c r="E40" s="9" t="s">
        <v>29</v>
      </c>
      <c r="F40" s="9"/>
      <c r="G40" s="9"/>
      <c r="H40" s="9"/>
      <c r="I40" s="9"/>
      <c r="J40" s="9"/>
    </row>
    <row r="41" spans="1:10" ht="55.2" x14ac:dyDescent="0.25">
      <c r="A41" s="9">
        <v>307</v>
      </c>
      <c r="B41" s="9" t="s">
        <v>30</v>
      </c>
      <c r="C41" s="9" t="s">
        <v>17</v>
      </c>
      <c r="D41" s="9"/>
      <c r="E41" s="11" t="s">
        <v>31</v>
      </c>
      <c r="F41" s="11" t="s">
        <v>32</v>
      </c>
      <c r="G41" s="9"/>
      <c r="H41" s="11" t="s">
        <v>33</v>
      </c>
      <c r="I41" s="9"/>
      <c r="J41" s="9"/>
    </row>
    <row r="42" spans="1:10" x14ac:dyDescent="0.25">
      <c r="A42" s="9">
        <v>307</v>
      </c>
      <c r="B42" s="9" t="s">
        <v>34</v>
      </c>
      <c r="C42" s="9" t="s">
        <v>21</v>
      </c>
      <c r="D42" s="9"/>
      <c r="E42" s="9"/>
      <c r="F42" s="9"/>
      <c r="G42" s="9"/>
      <c r="H42" s="9"/>
      <c r="I42" s="9"/>
      <c r="J42" s="9"/>
    </row>
    <row r="43" spans="1:10" x14ac:dyDescent="0.25">
      <c r="A43" s="9">
        <v>307</v>
      </c>
      <c r="B43" s="9" t="s">
        <v>35</v>
      </c>
      <c r="C43" s="9" t="s">
        <v>24</v>
      </c>
      <c r="D43" s="9"/>
      <c r="E43" s="9"/>
      <c r="F43" s="9"/>
      <c r="G43" s="9"/>
      <c r="H43" s="9"/>
      <c r="I43" s="9"/>
      <c r="J43" s="9"/>
    </row>
    <row r="44" spans="1:10" x14ac:dyDescent="0.25">
      <c r="A44" s="9">
        <v>307</v>
      </c>
      <c r="B44" s="9" t="s">
        <v>36</v>
      </c>
      <c r="C44" s="9" t="s">
        <v>27</v>
      </c>
      <c r="D44" s="9"/>
      <c r="E44" s="9"/>
      <c r="F44" s="9"/>
      <c r="G44" s="9"/>
      <c r="H44" s="9"/>
      <c r="I44" s="9"/>
      <c r="J44" s="9"/>
    </row>
    <row r="45" spans="1:10" x14ac:dyDescent="0.25">
      <c r="A45" s="9">
        <v>307</v>
      </c>
      <c r="B45" s="9" t="s">
        <v>37</v>
      </c>
      <c r="C45" s="9" t="s">
        <v>28</v>
      </c>
      <c r="D45" s="9"/>
      <c r="E45" s="9"/>
      <c r="F45" s="9"/>
      <c r="G45" s="9"/>
      <c r="H45" s="9"/>
      <c r="I45" s="9"/>
      <c r="J45" s="9"/>
    </row>
    <row r="46" spans="1:10" x14ac:dyDescent="0.25">
      <c r="A46" s="9">
        <v>308</v>
      </c>
      <c r="B46" s="9"/>
      <c r="C46" s="9" t="s">
        <v>16</v>
      </c>
      <c r="D46" s="9"/>
      <c r="E46" s="9"/>
      <c r="F46" s="9"/>
      <c r="G46" s="9"/>
      <c r="H46" s="9"/>
      <c r="I46" s="9"/>
      <c r="J46" s="9"/>
    </row>
    <row r="47" spans="1:10" ht="55.2" x14ac:dyDescent="0.25">
      <c r="A47" s="9">
        <v>309</v>
      </c>
      <c r="B47" s="9"/>
      <c r="C47" s="11" t="s">
        <v>38</v>
      </c>
      <c r="D47" s="9"/>
      <c r="E47" s="9"/>
      <c r="F47" s="9"/>
      <c r="G47" s="9"/>
      <c r="H47" s="9"/>
      <c r="I47" s="9"/>
      <c r="J47" s="9"/>
    </row>
    <row r="48" spans="1:10" x14ac:dyDescent="0.25">
      <c r="A48" s="9">
        <v>310</v>
      </c>
      <c r="B48" s="9"/>
      <c r="C48" s="9" t="s">
        <v>26</v>
      </c>
      <c r="D48" s="9"/>
      <c r="E48" s="9"/>
      <c r="F48" s="9"/>
      <c r="G48" s="9"/>
      <c r="H48" s="9"/>
      <c r="I48" s="9"/>
      <c r="J48" s="9"/>
    </row>
    <row r="49" spans="1:10" x14ac:dyDescent="0.25">
      <c r="A49" s="9">
        <v>311</v>
      </c>
      <c r="B49" s="9"/>
      <c r="C49" s="9" t="s">
        <v>22</v>
      </c>
      <c r="D49" s="9"/>
      <c r="E49" s="9"/>
      <c r="F49" s="9"/>
      <c r="G49" s="9"/>
      <c r="H49" s="9"/>
      <c r="I49" s="9"/>
      <c r="J49" s="9"/>
    </row>
    <row r="50" spans="1:10" x14ac:dyDescent="0.25">
      <c r="A50" s="9">
        <v>312</v>
      </c>
      <c r="B50" s="9"/>
      <c r="C50" s="9" t="s">
        <v>25</v>
      </c>
      <c r="D50" s="9"/>
      <c r="E50" s="9"/>
      <c r="F50" s="9"/>
      <c r="G50" s="9"/>
      <c r="H50" s="9"/>
      <c r="I50" s="9"/>
      <c r="J50" s="9"/>
    </row>
    <row r="51" spans="1:10" ht="14.4" x14ac:dyDescent="0.3">
      <c r="A51" s="9">
        <v>313</v>
      </c>
      <c r="B51" s="9"/>
      <c r="C51" s="13" t="s">
        <v>13</v>
      </c>
      <c r="D51" s="9"/>
      <c r="E51" s="9"/>
      <c r="F51" s="9"/>
      <c r="G51" s="9"/>
      <c r="H51" s="9"/>
      <c r="I51" s="9"/>
      <c r="J51" s="9"/>
    </row>
    <row r="52" spans="1:10" x14ac:dyDescent="0.25">
      <c r="A52" s="9">
        <v>314</v>
      </c>
      <c r="B52" s="9"/>
      <c r="C52" s="9" t="s">
        <v>29</v>
      </c>
      <c r="D52" s="9"/>
      <c r="E52" s="9"/>
      <c r="F52" s="9"/>
      <c r="G52" s="9"/>
      <c r="H52" s="9"/>
      <c r="I52" s="9"/>
      <c r="J52" s="9"/>
    </row>
    <row r="53" spans="1:10" x14ac:dyDescent="0.25">
      <c r="A53" s="9">
        <v>315</v>
      </c>
      <c r="B53" s="9"/>
      <c r="C53" s="9" t="s">
        <v>20</v>
      </c>
      <c r="D53" s="9"/>
      <c r="E53" s="9"/>
      <c r="F53" s="9"/>
      <c r="G53" s="9"/>
      <c r="H53" s="9"/>
      <c r="I53" s="9"/>
      <c r="J53" s="9"/>
    </row>
    <row r="55" spans="1:10" x14ac:dyDescent="0.25">
      <c r="C55" s="6" t="s">
        <v>44</v>
      </c>
      <c r="E55" s="6" t="s">
        <v>51</v>
      </c>
    </row>
    <row r="56" spans="1:10" x14ac:dyDescent="0.25">
      <c r="C56" s="6" t="s">
        <v>45</v>
      </c>
      <c r="E56" s="6" t="s">
        <v>52</v>
      </c>
    </row>
    <row r="57" spans="1:10" x14ac:dyDescent="0.25">
      <c r="C57" s="6" t="s">
        <v>48</v>
      </c>
      <c r="E57" s="6" t="s">
        <v>53</v>
      </c>
    </row>
    <row r="58" spans="1:10" x14ac:dyDescent="0.25">
      <c r="C58" s="6" t="s">
        <v>46</v>
      </c>
      <c r="E58" s="6" t="s">
        <v>54</v>
      </c>
    </row>
    <row r="59" spans="1:10" x14ac:dyDescent="0.25">
      <c r="C59" s="6" t="s">
        <v>47</v>
      </c>
    </row>
  </sheetData>
  <sheetProtection algorithmName="SHA-512" hashValue="WppEEaaVJX5D9moF1wbvwNTFKpLnVzRFDpKW548RB2jqDZK8Dcyi+sIaaSe4iZenIVw7aD74HadsPjcBIf4Kcw==" saltValue="0aqa8PV1ZLOXeP4OYHv1uw==" spinCount="100000" sheet="1" objects="1" scenarios="1"/>
  <mergeCells count="1">
    <mergeCell ref="A33:C3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Iekārtas</vt:lpstr>
      <vt:lpstr>Avoti</vt:lpstr>
      <vt:lpstr>VVD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Einārs Mednis</dc:creator>
  <cp:lastModifiedBy>Einārs Mednis</cp:lastModifiedBy>
  <dcterms:created xsi:type="dcterms:W3CDTF">2020-09-30T07:46:55Z</dcterms:created>
  <dcterms:modified xsi:type="dcterms:W3CDTF">2021-02-21T19:37:45Z</dcterms:modified>
</cp:coreProperties>
</file>